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9405" activeTab="0"/>
  </bookViews>
  <sheets>
    <sheet name="Sheet1" sheetId="1" r:id="rId1"/>
  </sheets>
  <definedNames>
    <definedName name="_xlnm.Print_Area" localSheetId="0">'Sheet1'!$A$1:$M$58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<sst xmlns="http://schemas.openxmlformats.org/spreadsheetml/2006/main" count="173" uniqueCount="173">
  <si>
    <t>県婦協</t>
  </si>
  <si>
    <t>採択</t>
  </si>
  <si>
    <t>都道府県</t>
  </si>
  <si>
    <t>市</t>
  </si>
  <si>
    <t>町</t>
  </si>
  <si>
    <t>村</t>
  </si>
  <si>
    <t>北海道</t>
  </si>
  <si>
    <t>青森</t>
  </si>
  <si>
    <t>岩手</t>
  </si>
  <si>
    <t>秋田</t>
  </si>
  <si>
    <t>宮城</t>
  </si>
  <si>
    <t>山形</t>
  </si>
  <si>
    <t>福島</t>
  </si>
  <si>
    <t>新潟</t>
  </si>
  <si>
    <t>長野</t>
  </si>
  <si>
    <t>群馬</t>
  </si>
  <si>
    <t>埼玉</t>
  </si>
  <si>
    <t>茨城</t>
  </si>
  <si>
    <t>栃木</t>
  </si>
  <si>
    <t>千葉</t>
  </si>
  <si>
    <t>東京</t>
  </si>
  <si>
    <t>神奈川</t>
  </si>
  <si>
    <t>山梨</t>
  </si>
  <si>
    <t>静岡</t>
  </si>
  <si>
    <t>愛知</t>
  </si>
  <si>
    <t>岐阜</t>
  </si>
  <si>
    <t>三重</t>
  </si>
  <si>
    <t>富山</t>
  </si>
  <si>
    <t>石川</t>
  </si>
  <si>
    <t>福井</t>
  </si>
  <si>
    <t>京都　</t>
  </si>
  <si>
    <t>大阪</t>
  </si>
  <si>
    <t>兵庫</t>
  </si>
  <si>
    <t>和歌山</t>
  </si>
  <si>
    <t>奈良　</t>
  </si>
  <si>
    <t>滋賀</t>
  </si>
  <si>
    <t>岡山</t>
  </si>
  <si>
    <t>広島</t>
  </si>
  <si>
    <t>島根</t>
  </si>
  <si>
    <t>鳥取</t>
  </si>
  <si>
    <t>山口</t>
  </si>
  <si>
    <t>香川</t>
  </si>
  <si>
    <t>愛媛</t>
  </si>
  <si>
    <t>徳島</t>
  </si>
  <si>
    <t>高知</t>
  </si>
  <si>
    <t>福岡</t>
  </si>
  <si>
    <t>佐賀</t>
  </si>
  <si>
    <t>大分</t>
  </si>
  <si>
    <t>熊本</t>
  </si>
  <si>
    <t>長崎</t>
  </si>
  <si>
    <t>鹿児島</t>
  </si>
  <si>
    <t>宮崎</t>
  </si>
  <si>
    <t>沖縄</t>
  </si>
  <si>
    <t>合計</t>
  </si>
  <si>
    <t>自治体</t>
  </si>
  <si>
    <t>*東京は23区含む</t>
  </si>
  <si>
    <t>率</t>
  </si>
  <si>
    <t>10/4/6合併で自治体数66―60に訂正</t>
  </si>
  <si>
    <t>10/4/6合併で自治体数26―19に訂正</t>
  </si>
  <si>
    <t>10/4/6合併で自治体数31―30に訂正</t>
  </si>
  <si>
    <t>合計</t>
  </si>
  <si>
    <t>6/21まで</t>
  </si>
  <si>
    <t>県計</t>
  </si>
  <si>
    <t>市計</t>
  </si>
  <si>
    <t>町計</t>
  </si>
  <si>
    <t>村計</t>
  </si>
  <si>
    <t>宮城県</t>
  </si>
  <si>
    <t>三重県</t>
  </si>
  <si>
    <t>大分県</t>
  </si>
  <si>
    <t>沖縄県</t>
  </si>
  <si>
    <t>①　意　見　書　採　択　自　治　体</t>
  </si>
  <si>
    <t>②　意　見　書　採　択　税　理　士　団　体</t>
  </si>
  <si>
    <t>③　意　見　書　採　択　団　体　（その他）</t>
  </si>
  <si>
    <t>富山県</t>
  </si>
  <si>
    <t>朝日町、中山町、河北町</t>
  </si>
  <si>
    <t>小金井市、清瀬市、多摩市、八王子市、町田市</t>
  </si>
  <si>
    <t>下田市、伊東市、沼津市</t>
  </si>
  <si>
    <t>石川県</t>
  </si>
  <si>
    <t>所得税法第５６条廃止等決議・意見書採択自治体、税理士団体等一覧</t>
  </si>
  <si>
    <t>上市町</t>
  </si>
  <si>
    <t>日田市、大分市</t>
  </si>
  <si>
    <t>東串良町、南大隈町</t>
  </si>
  <si>
    <t>長与町</t>
  </si>
  <si>
    <t>魚津市、黒部市、富山市</t>
  </si>
  <si>
    <t>宇土市、上天草市、玉名市</t>
  </si>
  <si>
    <t>長崎市、諫早市</t>
  </si>
  <si>
    <t>日向市、延岡市</t>
  </si>
  <si>
    <t>曽於市、志布志市</t>
  </si>
  <si>
    <t>岬町、田尻町、能勢町</t>
  </si>
  <si>
    <t>蓬田村、新郷村、佐井村、東通村、風間浦村</t>
  </si>
  <si>
    <t>大阪狭山市、泉南市、阪南市、池田市、和泉市、高石市、貝塚市、摂津市、交野市、吹田市、茨木市、岸和田市、泉佐野市、大東市</t>
  </si>
  <si>
    <t>玉東町、和水町</t>
  </si>
  <si>
    <t>菰野町、明和町</t>
  </si>
  <si>
    <t>奈良県</t>
  </si>
  <si>
    <t>むつ市、つがる市、八戸市、十和田市</t>
  </si>
  <si>
    <t>大和郡山市、奈良市、橿原市、天理市</t>
  </si>
  <si>
    <t>香美市、香南市、須崎市、高知市、四万十市、土佐清水市、南国市、安芸市、土佐市</t>
  </si>
  <si>
    <t>高知県</t>
  </si>
  <si>
    <t>世羅町、府中町、大崎上島町、北広島町、安芸太田町</t>
  </si>
  <si>
    <t>国富町、綾町</t>
  </si>
  <si>
    <t>丸森町、利府町、女川町、色麻町、大河原町、柴田町、村田町、七ヶ宿町、南三陸町、川崎町、富谷町、涌谷町、加美町、大郷町、蔵王町</t>
  </si>
  <si>
    <t>美里町、上里町、神川町、伊奈町、寄居町、小鹿野町</t>
  </si>
  <si>
    <t>琴浦町</t>
  </si>
  <si>
    <t>上牧町、広陵町、王寺町、田原本町、川西町、大淀町、高取町、吉野町</t>
  </si>
  <si>
    <t>宮古市、一関市、奥州市、久慈市、滝沢市</t>
  </si>
  <si>
    <t>島牧村、猿払村、新篠津村、赤井川村、更別村、真狩村</t>
  </si>
  <si>
    <t>雫石町、金ケ崎町、紫波町</t>
  </si>
  <si>
    <t>太子町、福崎町、市川町</t>
  </si>
  <si>
    <t>宍粟市</t>
  </si>
  <si>
    <t>一宮町、御宿町、大多喜町</t>
  </si>
  <si>
    <t>佐倉市、勝浦市、八千代市、大網白里市</t>
  </si>
  <si>
    <t>山陽小野田市</t>
  </si>
  <si>
    <t>四万十町、奈半利町、佐川町、越知町、本山町、土佐町、田野町、中土佐町、大月町、大豊町、津野町、檮原町、いの町</t>
  </si>
  <si>
    <t>中之条町、吉岡町、東吾妻町</t>
  </si>
  <si>
    <t>飛鳥村</t>
  </si>
  <si>
    <t>上小阿仁村</t>
  </si>
  <si>
    <t>大川村、日高村、馬路村</t>
  </si>
  <si>
    <t>三条市、加茂市、魚沼市、佐渡市、村上市</t>
  </si>
  <si>
    <t>箕輪町、小海町、佐久穂町、飯島町、小布施町、山ノ内町、信濃町、立科町、御代田町、長和町、池田町、飯綱町、辰野町、阿南町、上松町、木曽町、坂城町、※信州新町</t>
  </si>
  <si>
    <t>米原市</t>
  </si>
  <si>
    <t>八女市、飯塚市、直方市、田川市、嘉麻市、春日市、行橋市、宮若市、中間市</t>
  </si>
  <si>
    <t>嘉手納町、西原町、北谷町、南風原町、八重瀬町、与那原町</t>
  </si>
  <si>
    <t>（※）採択後合併で消失</t>
  </si>
  <si>
    <t>函南町</t>
  </si>
  <si>
    <t>玉野市、真庭市、高梁市、総社市、浅口市、備前市、美作市</t>
  </si>
  <si>
    <t>葉山町</t>
  </si>
  <si>
    <t>市川三郷町</t>
  </si>
  <si>
    <t>扶桑町</t>
  </si>
  <si>
    <t>長生村</t>
  </si>
  <si>
    <t>平内町、東北町、外ヶ浜町、横浜町、藤崎町、三戸町、階上町、大鰐町、大間町、今別町、板柳町</t>
  </si>
  <si>
    <t>池田町</t>
  </si>
  <si>
    <t>北島町、牟岐町、上勝町、石井町、勝浦町、板野町、上板町</t>
  </si>
  <si>
    <t>宮崎県</t>
  </si>
  <si>
    <t>名寄市、北斗市、根室市、石狩市、伊達市、函館市、北見市、夕張市、苫小牧市、千歳市、帯広市、登別市、網走市、稚内市、室蘭市、芦別市、小樽市、三笠市</t>
  </si>
  <si>
    <t>潟上市、にかほ市</t>
  </si>
  <si>
    <t>山形市</t>
  </si>
  <si>
    <t>大玉村、北塩原村、西郷村、飯舘村、泉崎村、中島村、平田村、川内村、湯川村</t>
  </si>
  <si>
    <t>磐梯町、矢祭町、棚倉町、桑折町、川俣町、矢吹町、新地町、鏡石町、浪江町、古殿町、国見町、石川町、会津美里町、楢葉町</t>
  </si>
  <si>
    <t>榛東村、嬬恋村</t>
  </si>
  <si>
    <t>甲府市、中央市、甲州市、大月市</t>
  </si>
  <si>
    <t>つくばみらい市、石岡市、土浦市</t>
  </si>
  <si>
    <t>宜野湾市、南城市、宮古島市、那覇市、名護市</t>
  </si>
  <si>
    <t>中城村、粟国村、座間味村、大宜味村、渡名喜村</t>
  </si>
  <si>
    <t>五城目町、八郎潟町、東成瀬町、小坂町、三種町、井川町</t>
  </si>
  <si>
    <t>久米南町、早島町、里庄町、和気町、吉備中央町、奈義町、（日生町、備中町、久世町、落合町、長船町、柵原町、中央町、久米町　※）</t>
  </si>
  <si>
    <t>南相馬市、白河市、会津若松市、喜多方市、福島市</t>
  </si>
  <si>
    <t>明日香村</t>
  </si>
  <si>
    <t>吉野川市、阿南市</t>
  </si>
  <si>
    <t>粕屋町、志免町、篠栗町、苅田町、久山町、香春町、糸田町、福智町、川崎町、桂川町、鞍手町、みやこ町、小竹町、築上町</t>
  </si>
  <si>
    <t>鳥栖市、唐津市、神崎市</t>
  </si>
  <si>
    <t>尾道市、庄原市、三次市、府中市、竹原市、江田島市、廿日市市</t>
  </si>
  <si>
    <t>さぬき市、三豊市、坂出市</t>
  </si>
  <si>
    <t>琴平町、三木町</t>
  </si>
  <si>
    <t>湯沢町、川口町、津南町</t>
  </si>
  <si>
    <t>粟島浦村</t>
  </si>
  <si>
    <t>みどり市、前橋市、渋川市</t>
  </si>
  <si>
    <t>三浦市</t>
  </si>
  <si>
    <t>八幡市、京田辺市、城陽市</t>
  </si>
  <si>
    <t>愛荘町、※安土町</t>
  </si>
  <si>
    <t>新庄村、※川上村</t>
  </si>
  <si>
    <t>川口市、（狭山市　趣旨採択）、吉川市、本庄市、蕨市、所沢市、秩父市、桶川市、上尾市、深谷市、八潮市、北本市、（戸田市　一部採択）</t>
  </si>
  <si>
    <t>中野市、（飯山市　趣旨採択）、伊那市、佐久市、駒ヶ根市</t>
  </si>
  <si>
    <t>宮田村、原村、南相木村、北相木村、中川村、小川村、木祖村、生坂村、木島平村、栄村、麻績村、野沢温泉村、喬木村、豊丘村、高山村、（南箕輪村、王滝村　趣旨採択）、阿智村、天龍村、大鹿村、川上村、大桑村、南牧村</t>
  </si>
  <si>
    <t>市</t>
  </si>
  <si>
    <t>町</t>
  </si>
  <si>
    <t>村</t>
  </si>
  <si>
    <t>計</t>
  </si>
  <si>
    <t>県</t>
  </si>
  <si>
    <t>北海道、千葉県、関東信越、東京、東京地方、北陸、近畿青年、中国、四国、九州北部税理士会、全国女性税理士連盟</t>
  </si>
  <si>
    <t>自由法曹団 2010/2/24 に所得税法５６条の廃止を求める意見書採択</t>
  </si>
  <si>
    <t>2017/5/11現在</t>
  </si>
  <si>
    <t>芽室町、寿都町、士幌町、本別町、仁木町、江差町、七飯町、長万部町、積丹町、新ひだか町、和寒町、古平町、斜里町、白老町、木古内町、新十津川町、長沼町、津別町、岩内町、黒松内町、洞爺湖町、浦河町、新冠町、八雲町、中標津町、幕別町、上士幌町、音更町、豊富町、美瑛町、上川町、浦幌町、訓子府町、新得町、池田町、松前町、豊浦町、置戸町、奥尻町、愛別町、清水町、大空町、湧別町、当別町、小清水町、清里町、陸別町、安平町、佐呂間町、足寄町、鵡川町、広尾町、知内町、興部町、滝上町、壮瞥町、美幌町、厚真町、雄武町、ニセコ町、平取町、遠別町、豊頃町</t>
  </si>
  <si>
    <t>大崎市、石巻市、気仙沼市、名取市、登米市、栗原市、東松島市、岩沼市、塩釜市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</si>
</sst>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 vertical="top" wrapText="1"/>
    </xf>
    <xf numFmtId="177" fontId="0" fillId="0" borderId="10" xfId="0" applyNumberFormat="1" applyBorder="1" applyAlignment="1">
      <alignment wrapText="1"/>
    </xf>
    <xf numFmtId="176" fontId="0" fillId="0" borderId="0" xfId="0" applyNumberFormat="1" applyAlignment="1">
      <alignment wrapText="1"/>
    </xf>
    <xf numFmtId="176" fontId="0" fillId="0" borderId="10" xfId="0" applyNumberFormat="1" applyBorder="1" applyAlignment="1">
      <alignment wrapText="1"/>
    </xf>
    <xf numFmtId="176" fontId="3" fillId="0" borderId="0" xfId="0" applyNumberFormat="1" applyFont="1" applyAlignment="1">
      <alignment/>
    </xf>
    <xf numFmtId="176" fontId="5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0" fontId="0" fillId="0" borderId="0" xfId="0" applyFill="1" applyAlignment="1">
      <alignment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176" fontId="5" fillId="0" borderId="11" xfId="0" applyNumberFormat="1" applyFont="1" applyBorder="1" applyAlignment="1">
      <alignment horizontal="left" vertical="top" wrapText="1"/>
    </xf>
    <xf numFmtId="176" fontId="0" fillId="0" borderId="10" xfId="0" applyNumberFormat="1" applyFont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vertical="top"/>
    </xf>
    <xf numFmtId="176" fontId="0" fillId="0" borderId="12" xfId="0" applyNumberFormat="1" applyBorder="1" applyAlignment="1">
      <alignment/>
    </xf>
    <xf numFmtId="176" fontId="0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177" fontId="0" fillId="0" borderId="12" xfId="0" applyNumberFormat="1" applyBorder="1" applyAlignment="1">
      <alignment wrapText="1"/>
    </xf>
    <xf numFmtId="176" fontId="0" fillId="0" borderId="12" xfId="0" applyNumberFormat="1" applyBorder="1" applyAlignment="1">
      <alignment wrapText="1"/>
    </xf>
    <xf numFmtId="49" fontId="5" fillId="0" borderId="12" xfId="0" applyNumberFormat="1" applyFont="1" applyBorder="1" applyAlignment="1">
      <alignment vertical="top" wrapText="1"/>
    </xf>
    <xf numFmtId="176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5" fillId="0" borderId="14" xfId="0" applyFont="1" applyFill="1" applyBorder="1" applyAlignment="1">
      <alignment wrapText="1"/>
    </xf>
    <xf numFmtId="176" fontId="2" fillId="0" borderId="12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0" fontId="2" fillId="0" borderId="15" xfId="0" applyFont="1" applyFill="1" applyBorder="1" applyAlignment="1">
      <alignment wrapText="1"/>
    </xf>
    <xf numFmtId="177" fontId="2" fillId="0" borderId="12" xfId="0" applyNumberFormat="1" applyFont="1" applyBorder="1" applyAlignment="1">
      <alignment vertical="top" wrapText="1"/>
    </xf>
    <xf numFmtId="49" fontId="5" fillId="0" borderId="12" xfId="0" applyNumberFormat="1" applyFont="1" applyBorder="1" applyAlignment="1">
      <alignment vertical="top"/>
    </xf>
    <xf numFmtId="49" fontId="0" fillId="0" borderId="12" xfId="0" applyNumberFormat="1" applyBorder="1" applyAlignment="1">
      <alignment vertical="top" wrapText="1"/>
    </xf>
    <xf numFmtId="49" fontId="5" fillId="0" borderId="16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5" fillId="0" borderId="17" xfId="0" applyNumberFormat="1" applyFont="1" applyBorder="1" applyAlignment="1">
      <alignment vertical="top" wrapText="1"/>
    </xf>
    <xf numFmtId="49" fontId="5" fillId="0" borderId="18" xfId="0" applyNumberFormat="1" applyFont="1" applyBorder="1" applyAlignment="1">
      <alignment vertical="top" wrapText="1"/>
    </xf>
    <xf numFmtId="176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77" fontId="0" fillId="0" borderId="0" xfId="0" applyNumberFormat="1" applyBorder="1" applyAlignment="1">
      <alignment wrapText="1"/>
    </xf>
    <xf numFmtId="176" fontId="0" fillId="0" borderId="0" xfId="0" applyNumberFormat="1" applyBorder="1" applyAlignment="1">
      <alignment wrapText="1"/>
    </xf>
    <xf numFmtId="49" fontId="4" fillId="0" borderId="0" xfId="0" applyNumberFormat="1" applyFont="1" applyBorder="1" applyAlignment="1">
      <alignment vertical="top"/>
    </xf>
    <xf numFmtId="176" fontId="2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vertical="top"/>
    </xf>
    <xf numFmtId="176" fontId="0" fillId="0" borderId="0" xfId="0" applyNumberFormat="1" applyBorder="1" applyAlignment="1">
      <alignment/>
    </xf>
    <xf numFmtId="176" fontId="5" fillId="0" borderId="0" xfId="0" applyNumberFormat="1" applyFont="1" applyBorder="1" applyAlignment="1">
      <alignment/>
    </xf>
    <xf numFmtId="49" fontId="5" fillId="0" borderId="18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right" wrapText="1" shrinkToFit="1"/>
    </xf>
    <xf numFmtId="49" fontId="4" fillId="0" borderId="19" xfId="0" applyNumberFormat="1" applyFont="1" applyBorder="1" applyAlignment="1">
      <alignment vertical="top" wrapText="1"/>
    </xf>
    <xf numFmtId="176" fontId="4" fillId="0" borderId="20" xfId="0" applyNumberFormat="1" applyFont="1" applyBorder="1" applyAlignment="1">
      <alignment/>
    </xf>
    <xf numFmtId="0" fontId="4" fillId="0" borderId="19" xfId="0" applyFont="1" applyFill="1" applyBorder="1" applyAlignment="1">
      <alignment wrapText="1"/>
    </xf>
    <xf numFmtId="176" fontId="4" fillId="0" borderId="19" xfId="0" applyNumberFormat="1" applyFont="1" applyFill="1" applyBorder="1" applyAlignment="1">
      <alignment vertical="top" wrapText="1"/>
    </xf>
    <xf numFmtId="177" fontId="4" fillId="0" borderId="19" xfId="0" applyNumberFormat="1" applyFont="1" applyBorder="1" applyAlignment="1">
      <alignment wrapText="1"/>
    </xf>
    <xf numFmtId="176" fontId="4" fillId="0" borderId="19" xfId="0" applyNumberFormat="1" applyFont="1" applyBorder="1" applyAlignment="1">
      <alignment wrapText="1"/>
    </xf>
    <xf numFmtId="176" fontId="4" fillId="0" borderId="19" xfId="0" applyNumberFormat="1" applyFont="1" applyBorder="1" applyAlignment="1">
      <alignment/>
    </xf>
    <xf numFmtId="49" fontId="4" fillId="0" borderId="21" xfId="0" applyNumberFormat="1" applyFont="1" applyBorder="1" applyAlignment="1">
      <alignment vertical="top" wrapText="1"/>
    </xf>
    <xf numFmtId="176" fontId="4" fillId="0" borderId="21" xfId="0" applyNumberFormat="1" applyFont="1" applyBorder="1" applyAlignment="1">
      <alignment/>
    </xf>
    <xf numFmtId="0" fontId="4" fillId="0" borderId="21" xfId="0" applyFont="1" applyFill="1" applyBorder="1" applyAlignment="1">
      <alignment wrapText="1"/>
    </xf>
    <xf numFmtId="176" fontId="4" fillId="0" borderId="19" xfId="0" applyNumberFormat="1" applyFont="1" applyFill="1" applyBorder="1" applyAlignment="1">
      <alignment wrapText="1"/>
    </xf>
    <xf numFmtId="49" fontId="4" fillId="0" borderId="22" xfId="0" applyNumberFormat="1" applyFont="1" applyBorder="1" applyAlignment="1">
      <alignment vertical="top" wrapText="1"/>
    </xf>
    <xf numFmtId="176" fontId="4" fillId="0" borderId="22" xfId="0" applyNumberFormat="1" applyFont="1" applyBorder="1" applyAlignment="1">
      <alignment/>
    </xf>
    <xf numFmtId="0" fontId="4" fillId="0" borderId="22" xfId="0" applyFont="1" applyFill="1" applyBorder="1" applyAlignment="1">
      <alignment wrapText="1"/>
    </xf>
    <xf numFmtId="176" fontId="4" fillId="0" borderId="23" xfId="0" applyNumberFormat="1" applyFont="1" applyFill="1" applyBorder="1" applyAlignment="1">
      <alignment vertical="top" wrapText="1"/>
    </xf>
    <xf numFmtId="177" fontId="4" fillId="0" borderId="24" xfId="0" applyNumberFormat="1" applyFont="1" applyBorder="1" applyAlignment="1">
      <alignment wrapText="1"/>
    </xf>
    <xf numFmtId="176" fontId="4" fillId="0" borderId="24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vertical="top" wrapText="1"/>
    </xf>
    <xf numFmtId="0" fontId="4" fillId="0" borderId="20" xfId="0" applyFont="1" applyFill="1" applyBorder="1" applyAlignment="1">
      <alignment wrapText="1"/>
    </xf>
    <xf numFmtId="177" fontId="4" fillId="0" borderId="20" xfId="0" applyNumberFormat="1" applyFont="1" applyBorder="1" applyAlignment="1">
      <alignment wrapText="1"/>
    </xf>
    <xf numFmtId="176" fontId="4" fillId="0" borderId="20" xfId="0" applyNumberFormat="1" applyFont="1" applyBorder="1" applyAlignment="1">
      <alignment wrapText="1"/>
    </xf>
    <xf numFmtId="49" fontId="4" fillId="0" borderId="21" xfId="0" applyNumberFormat="1" applyFont="1" applyFill="1" applyBorder="1" applyAlignment="1">
      <alignment vertical="top" wrapText="1"/>
    </xf>
    <xf numFmtId="176" fontId="4" fillId="0" borderId="21" xfId="0" applyNumberFormat="1" applyFont="1" applyFill="1" applyBorder="1" applyAlignment="1">
      <alignment/>
    </xf>
    <xf numFmtId="49" fontId="4" fillId="0" borderId="23" xfId="0" applyNumberFormat="1" applyFont="1" applyBorder="1" applyAlignment="1">
      <alignment vertical="top" wrapText="1"/>
    </xf>
    <xf numFmtId="176" fontId="4" fillId="0" borderId="23" xfId="0" applyNumberFormat="1" applyFont="1" applyBorder="1" applyAlignment="1">
      <alignment/>
    </xf>
    <xf numFmtId="0" fontId="4" fillId="0" borderId="23" xfId="0" applyFont="1" applyFill="1" applyBorder="1" applyAlignment="1">
      <alignment wrapText="1"/>
    </xf>
    <xf numFmtId="177" fontId="4" fillId="0" borderId="18" xfId="0" applyNumberFormat="1" applyFont="1" applyBorder="1" applyAlignment="1">
      <alignment wrapText="1"/>
    </xf>
    <xf numFmtId="176" fontId="4" fillId="0" borderId="18" xfId="0" applyNumberFormat="1" applyFont="1" applyBorder="1" applyAlignment="1">
      <alignment wrapText="1"/>
    </xf>
    <xf numFmtId="176" fontId="4" fillId="0" borderId="24" xfId="0" applyNumberFormat="1" applyFont="1" applyFill="1" applyBorder="1" applyAlignment="1">
      <alignment wrapText="1"/>
    </xf>
    <xf numFmtId="176" fontId="4" fillId="0" borderId="20" xfId="0" applyNumberFormat="1" applyFont="1" applyFill="1" applyBorder="1" applyAlignment="1">
      <alignment wrapText="1"/>
    </xf>
    <xf numFmtId="49" fontId="4" fillId="0" borderId="24" xfId="0" applyNumberFormat="1" applyFont="1" applyBorder="1" applyAlignment="1">
      <alignment vertical="top" wrapText="1"/>
    </xf>
    <xf numFmtId="176" fontId="4" fillId="0" borderId="24" xfId="0" applyNumberFormat="1" applyFont="1" applyBorder="1" applyAlignment="1">
      <alignment/>
    </xf>
    <xf numFmtId="0" fontId="4" fillId="0" borderId="24" xfId="0" applyFont="1" applyFill="1" applyBorder="1" applyAlignment="1">
      <alignment wrapText="1"/>
    </xf>
    <xf numFmtId="176" fontId="4" fillId="0" borderId="13" xfId="0" applyNumberFormat="1" applyFont="1" applyBorder="1" applyAlignment="1">
      <alignment horizontal="left"/>
    </xf>
    <xf numFmtId="0" fontId="5" fillId="0" borderId="17" xfId="0" applyFont="1" applyBorder="1" applyAlignment="1">
      <alignment vertical="top" wrapText="1"/>
    </xf>
    <xf numFmtId="176" fontId="4" fillId="0" borderId="23" xfId="0" applyNumberFormat="1" applyFont="1" applyFill="1" applyBorder="1" applyAlignment="1">
      <alignment wrapText="1"/>
    </xf>
    <xf numFmtId="177" fontId="4" fillId="0" borderId="23" xfId="0" applyNumberFormat="1" applyFont="1" applyBorder="1" applyAlignment="1">
      <alignment wrapText="1"/>
    </xf>
    <xf numFmtId="176" fontId="4" fillId="0" borderId="23" xfId="0" applyNumberFormat="1" applyFont="1" applyBorder="1" applyAlignment="1">
      <alignment wrapText="1"/>
    </xf>
    <xf numFmtId="176" fontId="4" fillId="0" borderId="19" xfId="0" applyNumberFormat="1" applyFont="1" applyFill="1" applyBorder="1" applyAlignment="1">
      <alignment vertical="center" wrapText="1"/>
    </xf>
    <xf numFmtId="176" fontId="4" fillId="0" borderId="24" xfId="0" applyNumberFormat="1" applyFont="1" applyFill="1" applyBorder="1" applyAlignment="1">
      <alignment vertical="center" wrapText="1"/>
    </xf>
    <xf numFmtId="176" fontId="4" fillId="0" borderId="20" xfId="0" applyNumberFormat="1" applyFont="1" applyFill="1" applyBorder="1" applyAlignment="1">
      <alignment vertical="center" wrapText="1"/>
    </xf>
    <xf numFmtId="176" fontId="4" fillId="0" borderId="18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vertical="center" wrapText="1"/>
    </xf>
    <xf numFmtId="0" fontId="4" fillId="0" borderId="19" xfId="0" applyNumberFormat="1" applyFont="1" applyBorder="1" applyAlignment="1">
      <alignment vertical="top" wrapText="1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zoomScale="90" zoomScaleNormal="90" zoomScalePageLayoutView="0" workbookViewId="0" topLeftCell="A1">
      <pane ySplit="4" topLeftCell="A5" activePane="bottomLeft" state="frozen"/>
      <selection pane="topLeft" activeCell="D1" sqref="D1"/>
      <selection pane="bottomLeft" activeCell="A1" sqref="A1"/>
    </sheetView>
  </sheetViews>
  <sheetFormatPr defaultColWidth="9.00390625" defaultRowHeight="13.5"/>
  <cols>
    <col min="1" max="1" width="6.125" style="25" customWidth="1"/>
    <col min="2" max="2" width="7.50390625" style="15" hidden="1" customWidth="1"/>
    <col min="3" max="3" width="5.625" style="18" hidden="1" customWidth="1"/>
    <col min="4" max="4" width="4.625" style="24" customWidth="1"/>
    <col min="5" max="5" width="7.50390625" style="3" hidden="1" customWidth="1"/>
    <col min="6" max="6" width="4.875" style="10" hidden="1" customWidth="1"/>
    <col min="7" max="7" width="7.75390625" style="1" customWidth="1"/>
    <col min="8" max="8" width="4.125" style="15" hidden="1" customWidth="1"/>
    <col min="9" max="9" width="35.625" style="1" customWidth="1"/>
    <col min="10" max="10" width="5.125" style="15" hidden="1" customWidth="1"/>
    <col min="11" max="11" width="40.625" style="1" bestFit="1" customWidth="1"/>
    <col min="12" max="12" width="4.75390625" style="15" hidden="1" customWidth="1"/>
    <col min="13" max="13" width="27.625" style="1" customWidth="1"/>
    <col min="14" max="14" width="15.625" style="3" customWidth="1"/>
    <col min="15" max="15" width="2.625" style="3" hidden="1" customWidth="1"/>
    <col min="16" max="17" width="4.625" style="0" hidden="1" customWidth="1"/>
    <col min="18" max="18" width="3.625" style="0" hidden="1" customWidth="1"/>
    <col min="19" max="19" width="4.625" style="0" hidden="1" customWidth="1"/>
    <col min="20" max="20" width="3.50390625" style="0" bestFit="1" customWidth="1"/>
  </cols>
  <sheetData>
    <row r="1" ht="21">
      <c r="G1" s="63" t="s">
        <v>78</v>
      </c>
    </row>
    <row r="2" spans="3:13" ht="16.5" customHeight="1">
      <c r="C2" s="21" t="s">
        <v>61</v>
      </c>
      <c r="G2" s="40"/>
      <c r="H2" s="12"/>
      <c r="I2" s="4"/>
      <c r="J2" s="16"/>
      <c r="M2" s="64" t="s">
        <v>170</v>
      </c>
    </row>
    <row r="3" spans="1:13" ht="12.75" customHeight="1">
      <c r="A3" s="99"/>
      <c r="C3" s="21"/>
      <c r="D3" s="111" t="s">
        <v>70</v>
      </c>
      <c r="E3" s="112"/>
      <c r="F3" s="112"/>
      <c r="G3" s="112"/>
      <c r="H3" s="112"/>
      <c r="I3" s="112"/>
      <c r="J3" s="112"/>
      <c r="K3" s="112"/>
      <c r="L3" s="112"/>
      <c r="M3" s="113"/>
    </row>
    <row r="4" spans="1:19" s="6" customFormat="1" ht="14.25" customHeight="1">
      <c r="A4" s="62" t="s">
        <v>0</v>
      </c>
      <c r="B4" s="98" t="s">
        <v>54</v>
      </c>
      <c r="C4" s="19" t="s">
        <v>1</v>
      </c>
      <c r="D4" s="28" t="s">
        <v>60</v>
      </c>
      <c r="E4" s="7" t="s">
        <v>56</v>
      </c>
      <c r="F4" s="22" t="s">
        <v>62</v>
      </c>
      <c r="G4" s="27" t="s">
        <v>2</v>
      </c>
      <c r="H4" s="13" t="s">
        <v>63</v>
      </c>
      <c r="I4" s="7" t="s">
        <v>3</v>
      </c>
      <c r="J4" s="13" t="s">
        <v>64</v>
      </c>
      <c r="K4" s="7" t="s">
        <v>4</v>
      </c>
      <c r="L4" s="13" t="s">
        <v>65</v>
      </c>
      <c r="M4" s="7" t="s">
        <v>5</v>
      </c>
      <c r="N4" s="5"/>
      <c r="O4" s="5" t="s">
        <v>167</v>
      </c>
      <c r="P4" s="6" t="s">
        <v>163</v>
      </c>
      <c r="Q4" s="6" t="s">
        <v>164</v>
      </c>
      <c r="R4" s="6" t="s">
        <v>165</v>
      </c>
      <c r="S4" s="6" t="s">
        <v>166</v>
      </c>
    </row>
    <row r="5" spans="1:20" ht="124.5" customHeight="1">
      <c r="A5" s="65" t="s">
        <v>6</v>
      </c>
      <c r="B5" s="66">
        <v>180</v>
      </c>
      <c r="C5" s="67">
        <v>39</v>
      </c>
      <c r="D5" s="68">
        <v>87</v>
      </c>
      <c r="E5" s="69">
        <f>C5/B5</f>
        <v>0.21666666666666667</v>
      </c>
      <c r="F5" s="70">
        <v>0</v>
      </c>
      <c r="G5" s="65"/>
      <c r="H5" s="71">
        <v>18</v>
      </c>
      <c r="I5" s="65" t="s">
        <v>133</v>
      </c>
      <c r="J5" s="71">
        <v>62</v>
      </c>
      <c r="K5" s="108" t="s">
        <v>171</v>
      </c>
      <c r="L5" s="71">
        <v>6</v>
      </c>
      <c r="M5" s="65" t="s">
        <v>105</v>
      </c>
      <c r="O5" s="109">
        <f>LEN(G5)-LEN(SUBSTITUTE(G5,"、",""))+IF(LEN(G5)&gt;0,1,0)</f>
        <v>0</v>
      </c>
      <c r="P5" s="109">
        <f>LEN(I5)-LEN(SUBSTITUTE(I5,"、",""))+IF(LEN(I5)&gt;0,1,0)</f>
        <v>18</v>
      </c>
      <c r="Q5" s="110">
        <f>LEN(K5)-LEN(SUBSTITUTE(K5,"、",""))+IF(LEN(K5)&gt;0,1,0)</f>
        <v>63</v>
      </c>
      <c r="R5" s="109">
        <f>LEN(M5)-LEN(SUBSTITUTE(M5,"、",""))+IF(LEN(M5)&gt;0,1,0)</f>
        <v>6</v>
      </c>
      <c r="S5" s="109">
        <f>SUM(O5:R5)</f>
        <v>87</v>
      </c>
      <c r="T5">
        <f>IF(D5&lt;&gt;S5,"×","")</f>
      </c>
    </row>
    <row r="6" spans="1:20" ht="33" customHeight="1">
      <c r="A6" s="72" t="s">
        <v>7</v>
      </c>
      <c r="B6" s="73">
        <v>40</v>
      </c>
      <c r="C6" s="74">
        <v>5</v>
      </c>
      <c r="D6" s="68">
        <v>20</v>
      </c>
      <c r="E6" s="69">
        <f aca="true" t="shared" si="0" ref="E6:E52">C6/B6</f>
        <v>0.125</v>
      </c>
      <c r="F6" s="70">
        <v>0</v>
      </c>
      <c r="G6" s="72"/>
      <c r="H6" s="73">
        <v>4</v>
      </c>
      <c r="I6" s="72" t="s">
        <v>94</v>
      </c>
      <c r="J6" s="73">
        <v>11</v>
      </c>
      <c r="K6" s="72" t="s">
        <v>129</v>
      </c>
      <c r="L6" s="73">
        <v>5</v>
      </c>
      <c r="M6" s="72" t="s">
        <v>89</v>
      </c>
      <c r="O6" s="109">
        <f aca="true" t="shared" si="1" ref="O6:O51">LEN(G6)-LEN(SUBSTITUTE(G6,"、",""))+IF(LEN(G6)&gt;0,1,0)</f>
        <v>0</v>
      </c>
      <c r="P6" s="109">
        <f aca="true" t="shared" si="2" ref="P6:P51">LEN(I6)-LEN(SUBSTITUTE(I6,"、",""))+IF(LEN(I6)&gt;0,1,0)</f>
        <v>4</v>
      </c>
      <c r="Q6" s="110">
        <f aca="true" t="shared" si="3" ref="Q6:Q51">LEN(K6)-LEN(SUBSTITUTE(K6,"、",""))+IF(LEN(K6)&gt;0,1,0)</f>
        <v>11</v>
      </c>
      <c r="R6" s="109">
        <f aca="true" t="shared" si="4" ref="R6:R51">LEN(M6)-LEN(SUBSTITUTE(M6,"、",""))+IF(LEN(M6)&gt;0,1,0)</f>
        <v>5</v>
      </c>
      <c r="S6" s="109">
        <f aca="true" t="shared" si="5" ref="S6:S51">SUM(O6:R6)</f>
        <v>20</v>
      </c>
      <c r="T6">
        <f aca="true" t="shared" si="6" ref="T6:T51">IF(D6&lt;&gt;S6,"×","")</f>
      </c>
    </row>
    <row r="7" spans="1:20" ht="16.5" customHeight="1">
      <c r="A7" s="72" t="s">
        <v>8</v>
      </c>
      <c r="B7" s="73">
        <v>35</v>
      </c>
      <c r="C7" s="74">
        <v>6</v>
      </c>
      <c r="D7" s="75">
        <v>8</v>
      </c>
      <c r="E7" s="69">
        <f t="shared" si="0"/>
        <v>0.17142857142857143</v>
      </c>
      <c r="F7" s="70">
        <v>0</v>
      </c>
      <c r="G7" s="72"/>
      <c r="H7" s="73">
        <v>5</v>
      </c>
      <c r="I7" s="72" t="s">
        <v>104</v>
      </c>
      <c r="J7" s="73">
        <v>3</v>
      </c>
      <c r="K7" s="72" t="s">
        <v>106</v>
      </c>
      <c r="L7" s="73">
        <v>0</v>
      </c>
      <c r="M7" s="72"/>
      <c r="O7" s="109">
        <f t="shared" si="1"/>
        <v>0</v>
      </c>
      <c r="P7" s="109">
        <f t="shared" si="2"/>
        <v>5</v>
      </c>
      <c r="Q7" s="110">
        <f t="shared" si="3"/>
        <v>3</v>
      </c>
      <c r="R7" s="109">
        <f t="shared" si="4"/>
        <v>0</v>
      </c>
      <c r="S7" s="109">
        <f t="shared" si="5"/>
        <v>8</v>
      </c>
      <c r="T7">
        <f t="shared" si="6"/>
      </c>
    </row>
    <row r="8" spans="1:20" ht="24.75" customHeight="1">
      <c r="A8" s="72" t="s">
        <v>9</v>
      </c>
      <c r="B8" s="73">
        <v>25</v>
      </c>
      <c r="C8" s="74"/>
      <c r="D8" s="75">
        <v>9</v>
      </c>
      <c r="E8" s="69">
        <f t="shared" si="0"/>
        <v>0</v>
      </c>
      <c r="F8" s="70">
        <v>0</v>
      </c>
      <c r="G8" s="72"/>
      <c r="H8" s="73">
        <v>2</v>
      </c>
      <c r="I8" s="72" t="s">
        <v>134</v>
      </c>
      <c r="J8" s="73">
        <v>6</v>
      </c>
      <c r="K8" s="72" t="s">
        <v>143</v>
      </c>
      <c r="L8" s="73">
        <v>1</v>
      </c>
      <c r="M8" s="72" t="s">
        <v>115</v>
      </c>
      <c r="O8" s="109">
        <f t="shared" si="1"/>
        <v>0</v>
      </c>
      <c r="P8" s="109">
        <f t="shared" si="2"/>
        <v>2</v>
      </c>
      <c r="Q8" s="110">
        <f t="shared" si="3"/>
        <v>6</v>
      </c>
      <c r="R8" s="109">
        <f t="shared" si="4"/>
        <v>1</v>
      </c>
      <c r="S8" s="109">
        <f t="shared" si="5"/>
        <v>9</v>
      </c>
      <c r="T8">
        <f t="shared" si="6"/>
      </c>
    </row>
    <row r="9" spans="1:20" ht="41.25" customHeight="1">
      <c r="A9" s="72" t="s">
        <v>10</v>
      </c>
      <c r="B9" s="73">
        <v>36</v>
      </c>
      <c r="C9" s="74">
        <v>13</v>
      </c>
      <c r="D9" s="68">
        <v>25</v>
      </c>
      <c r="E9" s="69">
        <f t="shared" si="0"/>
        <v>0.3611111111111111</v>
      </c>
      <c r="F9" s="70">
        <v>1</v>
      </c>
      <c r="G9" s="72" t="s">
        <v>66</v>
      </c>
      <c r="H9" s="73">
        <v>8</v>
      </c>
      <c r="I9" s="72" t="s">
        <v>172</v>
      </c>
      <c r="J9" s="73">
        <v>15</v>
      </c>
      <c r="K9" s="72" t="s">
        <v>100</v>
      </c>
      <c r="L9" s="73">
        <v>0</v>
      </c>
      <c r="M9" s="72"/>
      <c r="O9" s="109">
        <f t="shared" si="1"/>
        <v>1</v>
      </c>
      <c r="P9" s="109">
        <f t="shared" si="2"/>
        <v>9</v>
      </c>
      <c r="Q9" s="110">
        <f t="shared" si="3"/>
        <v>15</v>
      </c>
      <c r="R9" s="109">
        <f t="shared" si="4"/>
        <v>0</v>
      </c>
      <c r="S9" s="109">
        <f t="shared" si="5"/>
        <v>25</v>
      </c>
      <c r="T9">
        <f t="shared" si="6"/>
      </c>
    </row>
    <row r="10" spans="1:20" ht="16.5" customHeight="1">
      <c r="A10" s="72" t="s">
        <v>11</v>
      </c>
      <c r="B10" s="73">
        <v>35</v>
      </c>
      <c r="C10" s="74">
        <v>2</v>
      </c>
      <c r="D10" s="75">
        <v>4</v>
      </c>
      <c r="E10" s="69">
        <f t="shared" si="0"/>
        <v>0.05714285714285714</v>
      </c>
      <c r="F10" s="70">
        <v>0</v>
      </c>
      <c r="G10" s="72"/>
      <c r="H10" s="73">
        <v>1</v>
      </c>
      <c r="I10" s="72" t="s">
        <v>135</v>
      </c>
      <c r="J10" s="73">
        <v>3</v>
      </c>
      <c r="K10" s="72" t="s">
        <v>74</v>
      </c>
      <c r="L10" s="73">
        <v>0</v>
      </c>
      <c r="M10" s="72"/>
      <c r="O10" s="109">
        <f t="shared" si="1"/>
        <v>0</v>
      </c>
      <c r="P10" s="109">
        <f t="shared" si="2"/>
        <v>1</v>
      </c>
      <c r="Q10" s="110">
        <f t="shared" si="3"/>
        <v>3</v>
      </c>
      <c r="R10" s="109">
        <f t="shared" si="4"/>
        <v>0</v>
      </c>
      <c r="S10" s="109">
        <f t="shared" si="5"/>
        <v>4</v>
      </c>
      <c r="T10">
        <f t="shared" si="6"/>
      </c>
    </row>
    <row r="11" spans="1:20" ht="36" customHeight="1">
      <c r="A11" s="76" t="s">
        <v>12</v>
      </c>
      <c r="B11" s="77">
        <v>59</v>
      </c>
      <c r="C11" s="78">
        <v>12</v>
      </c>
      <c r="D11" s="79">
        <v>28</v>
      </c>
      <c r="E11" s="80">
        <f t="shared" si="0"/>
        <v>0.2033898305084746</v>
      </c>
      <c r="F11" s="81">
        <v>0</v>
      </c>
      <c r="G11" s="76"/>
      <c r="H11" s="77">
        <v>5</v>
      </c>
      <c r="I11" s="76" t="s">
        <v>145</v>
      </c>
      <c r="J11" s="77">
        <v>14</v>
      </c>
      <c r="K11" s="76" t="s">
        <v>137</v>
      </c>
      <c r="L11" s="77">
        <v>9</v>
      </c>
      <c r="M11" s="76" t="s">
        <v>136</v>
      </c>
      <c r="O11" s="109">
        <f t="shared" si="1"/>
        <v>0</v>
      </c>
      <c r="P11" s="109">
        <f t="shared" si="2"/>
        <v>5</v>
      </c>
      <c r="Q11" s="110">
        <f t="shared" si="3"/>
        <v>14</v>
      </c>
      <c r="R11" s="109">
        <f t="shared" si="4"/>
        <v>9</v>
      </c>
      <c r="S11" s="109">
        <f t="shared" si="5"/>
        <v>28</v>
      </c>
      <c r="T11">
        <f t="shared" si="6"/>
      </c>
    </row>
    <row r="12" spans="1:20" ht="16.5" customHeight="1">
      <c r="A12" s="82" t="s">
        <v>13</v>
      </c>
      <c r="B12" s="66">
        <v>30</v>
      </c>
      <c r="C12" s="83">
        <v>8</v>
      </c>
      <c r="D12" s="75">
        <v>9</v>
      </c>
      <c r="E12" s="84">
        <f t="shared" si="0"/>
        <v>0.26666666666666666</v>
      </c>
      <c r="F12" s="85">
        <v>0</v>
      </c>
      <c r="G12" s="82"/>
      <c r="H12" s="66">
        <v>5</v>
      </c>
      <c r="I12" s="82" t="s">
        <v>117</v>
      </c>
      <c r="J12" s="66">
        <v>3</v>
      </c>
      <c r="K12" s="82" t="s">
        <v>153</v>
      </c>
      <c r="L12" s="66">
        <v>1</v>
      </c>
      <c r="M12" s="82" t="s">
        <v>154</v>
      </c>
      <c r="N12" s="3" t="s">
        <v>59</v>
      </c>
      <c r="O12" s="109">
        <f t="shared" si="1"/>
        <v>0</v>
      </c>
      <c r="P12" s="109">
        <f t="shared" si="2"/>
        <v>5</v>
      </c>
      <c r="Q12" s="110">
        <f t="shared" si="3"/>
        <v>3</v>
      </c>
      <c r="R12" s="109">
        <f t="shared" si="4"/>
        <v>1</v>
      </c>
      <c r="S12" s="109">
        <f t="shared" si="5"/>
        <v>9</v>
      </c>
      <c r="T12">
        <f t="shared" si="6"/>
      </c>
    </row>
    <row r="13" spans="1:20" ht="78" customHeight="1">
      <c r="A13" s="72" t="s">
        <v>14</v>
      </c>
      <c r="B13" s="73">
        <v>80</v>
      </c>
      <c r="C13" s="74">
        <v>33</v>
      </c>
      <c r="D13" s="68">
        <v>46</v>
      </c>
      <c r="E13" s="69">
        <f t="shared" si="0"/>
        <v>0.4125</v>
      </c>
      <c r="F13" s="70">
        <v>0</v>
      </c>
      <c r="G13" s="72"/>
      <c r="H13" s="73">
        <v>5</v>
      </c>
      <c r="I13" s="72" t="s">
        <v>161</v>
      </c>
      <c r="J13" s="73">
        <v>18</v>
      </c>
      <c r="K13" s="86" t="s">
        <v>118</v>
      </c>
      <c r="L13" s="87">
        <v>23</v>
      </c>
      <c r="M13" s="86" t="s">
        <v>162</v>
      </c>
      <c r="O13" s="109">
        <f t="shared" si="1"/>
        <v>0</v>
      </c>
      <c r="P13" s="109">
        <f t="shared" si="2"/>
        <v>5</v>
      </c>
      <c r="Q13" s="110">
        <f t="shared" si="3"/>
        <v>18</v>
      </c>
      <c r="R13" s="109">
        <f t="shared" si="4"/>
        <v>23</v>
      </c>
      <c r="S13" s="109">
        <f t="shared" si="5"/>
        <v>46</v>
      </c>
      <c r="T13">
        <f t="shared" si="6"/>
      </c>
    </row>
    <row r="14" spans="1:20" ht="16.5" customHeight="1">
      <c r="A14" s="72" t="s">
        <v>15</v>
      </c>
      <c r="B14" s="73">
        <v>36</v>
      </c>
      <c r="C14" s="74">
        <v>5</v>
      </c>
      <c r="D14" s="75">
        <v>8</v>
      </c>
      <c r="E14" s="69">
        <f t="shared" si="0"/>
        <v>0.1388888888888889</v>
      </c>
      <c r="F14" s="70">
        <v>0</v>
      </c>
      <c r="G14" s="72"/>
      <c r="H14" s="73">
        <v>3</v>
      </c>
      <c r="I14" s="72" t="s">
        <v>155</v>
      </c>
      <c r="J14" s="73">
        <v>3</v>
      </c>
      <c r="K14" s="72" t="s">
        <v>113</v>
      </c>
      <c r="L14" s="73">
        <v>2</v>
      </c>
      <c r="M14" s="72" t="s">
        <v>138</v>
      </c>
      <c r="O14" s="109">
        <f t="shared" si="1"/>
        <v>0</v>
      </c>
      <c r="P14" s="109">
        <f t="shared" si="2"/>
        <v>3</v>
      </c>
      <c r="Q14" s="110">
        <f t="shared" si="3"/>
        <v>3</v>
      </c>
      <c r="R14" s="109">
        <f t="shared" si="4"/>
        <v>2</v>
      </c>
      <c r="S14" s="109">
        <f t="shared" si="5"/>
        <v>8</v>
      </c>
      <c r="T14">
        <f t="shared" si="6"/>
      </c>
    </row>
    <row r="15" spans="1:20" ht="40.5" customHeight="1">
      <c r="A15" s="72" t="s">
        <v>16</v>
      </c>
      <c r="B15" s="73">
        <v>70</v>
      </c>
      <c r="C15" s="74">
        <v>12</v>
      </c>
      <c r="D15" s="68">
        <v>19</v>
      </c>
      <c r="E15" s="69">
        <f t="shared" si="0"/>
        <v>0.17142857142857143</v>
      </c>
      <c r="F15" s="70">
        <v>0</v>
      </c>
      <c r="G15" s="72"/>
      <c r="H15" s="73">
        <v>13</v>
      </c>
      <c r="I15" s="72" t="s">
        <v>160</v>
      </c>
      <c r="J15" s="73">
        <v>6</v>
      </c>
      <c r="K15" s="72" t="s">
        <v>101</v>
      </c>
      <c r="L15" s="73">
        <v>0</v>
      </c>
      <c r="M15" s="72"/>
      <c r="O15" s="109">
        <f t="shared" si="1"/>
        <v>0</v>
      </c>
      <c r="P15" s="109">
        <f t="shared" si="2"/>
        <v>13</v>
      </c>
      <c r="Q15" s="110">
        <f t="shared" si="3"/>
        <v>6</v>
      </c>
      <c r="R15" s="109">
        <f t="shared" si="4"/>
        <v>0</v>
      </c>
      <c r="S15" s="109">
        <f t="shared" si="5"/>
        <v>19</v>
      </c>
      <c r="T15">
        <f t="shared" si="6"/>
      </c>
    </row>
    <row r="16" spans="1:20" ht="16.5" customHeight="1">
      <c r="A16" s="72" t="s">
        <v>17</v>
      </c>
      <c r="B16" s="73">
        <v>44</v>
      </c>
      <c r="C16" s="74"/>
      <c r="D16" s="75">
        <v>3</v>
      </c>
      <c r="E16" s="69">
        <f t="shared" si="0"/>
        <v>0</v>
      </c>
      <c r="F16" s="70">
        <v>0</v>
      </c>
      <c r="G16" s="72"/>
      <c r="H16" s="73">
        <v>3</v>
      </c>
      <c r="I16" s="72" t="s">
        <v>140</v>
      </c>
      <c r="J16" s="73">
        <v>0</v>
      </c>
      <c r="K16" s="72"/>
      <c r="L16" s="73">
        <v>0</v>
      </c>
      <c r="M16" s="72"/>
      <c r="O16" s="109">
        <f t="shared" si="1"/>
        <v>0</v>
      </c>
      <c r="P16" s="109">
        <f t="shared" si="2"/>
        <v>3</v>
      </c>
      <c r="Q16" s="110">
        <f t="shared" si="3"/>
        <v>0</v>
      </c>
      <c r="R16" s="109">
        <f t="shared" si="4"/>
        <v>0</v>
      </c>
      <c r="S16" s="109">
        <f t="shared" si="5"/>
        <v>3</v>
      </c>
      <c r="T16">
        <f t="shared" si="6"/>
      </c>
    </row>
    <row r="17" spans="1:20" ht="16.5" customHeight="1">
      <c r="A17" s="72" t="s">
        <v>18</v>
      </c>
      <c r="B17" s="73">
        <v>30</v>
      </c>
      <c r="C17" s="74"/>
      <c r="D17" s="75">
        <f aca="true" t="shared" si="7" ref="D17:D49">F17+H17+J17+L17</f>
        <v>0</v>
      </c>
      <c r="E17" s="69">
        <f t="shared" si="0"/>
        <v>0</v>
      </c>
      <c r="F17" s="70">
        <v>0</v>
      </c>
      <c r="G17" s="72"/>
      <c r="H17" s="73">
        <v>0</v>
      </c>
      <c r="I17" s="72"/>
      <c r="J17" s="73">
        <v>0</v>
      </c>
      <c r="K17" s="72"/>
      <c r="L17" s="73">
        <v>0</v>
      </c>
      <c r="M17" s="72"/>
      <c r="O17" s="109">
        <f t="shared" si="1"/>
        <v>0</v>
      </c>
      <c r="P17" s="109">
        <f t="shared" si="2"/>
        <v>0</v>
      </c>
      <c r="Q17" s="110">
        <f t="shared" si="3"/>
        <v>0</v>
      </c>
      <c r="R17" s="109">
        <f t="shared" si="4"/>
        <v>0</v>
      </c>
      <c r="S17" s="109">
        <f t="shared" si="5"/>
        <v>0</v>
      </c>
      <c r="T17">
        <f t="shared" si="6"/>
      </c>
    </row>
    <row r="18" spans="1:20" ht="16.5" customHeight="1">
      <c r="A18" s="72" t="s">
        <v>19</v>
      </c>
      <c r="B18" s="73">
        <v>56</v>
      </c>
      <c r="C18" s="74">
        <v>6</v>
      </c>
      <c r="D18" s="75">
        <v>8</v>
      </c>
      <c r="E18" s="69">
        <f t="shared" si="0"/>
        <v>0.10714285714285714</v>
      </c>
      <c r="F18" s="70">
        <v>0</v>
      </c>
      <c r="G18" s="72"/>
      <c r="H18" s="73">
        <v>4</v>
      </c>
      <c r="I18" s="72" t="s">
        <v>110</v>
      </c>
      <c r="J18" s="73">
        <v>3</v>
      </c>
      <c r="K18" s="72" t="s">
        <v>109</v>
      </c>
      <c r="L18" s="73">
        <v>1</v>
      </c>
      <c r="M18" s="72" t="s">
        <v>128</v>
      </c>
      <c r="O18" s="109">
        <f t="shared" si="1"/>
        <v>0</v>
      </c>
      <c r="P18" s="109">
        <f t="shared" si="2"/>
        <v>4</v>
      </c>
      <c r="Q18" s="110">
        <f t="shared" si="3"/>
        <v>3</v>
      </c>
      <c r="R18" s="109">
        <f t="shared" si="4"/>
        <v>1</v>
      </c>
      <c r="S18" s="109">
        <f t="shared" si="5"/>
        <v>8</v>
      </c>
      <c r="T18">
        <f t="shared" si="6"/>
      </c>
    </row>
    <row r="19" spans="1:20" ht="16.5" customHeight="1">
      <c r="A19" s="72" t="s">
        <v>20</v>
      </c>
      <c r="B19" s="73">
        <v>62</v>
      </c>
      <c r="C19" s="74">
        <v>3</v>
      </c>
      <c r="D19" s="75">
        <f t="shared" si="7"/>
        <v>5</v>
      </c>
      <c r="E19" s="69">
        <f t="shared" si="0"/>
        <v>0.04838709677419355</v>
      </c>
      <c r="F19" s="70">
        <v>0</v>
      </c>
      <c r="G19" s="72"/>
      <c r="H19" s="73">
        <v>5</v>
      </c>
      <c r="I19" s="72" t="s">
        <v>75</v>
      </c>
      <c r="J19" s="73">
        <v>0</v>
      </c>
      <c r="K19" s="72"/>
      <c r="L19" s="73">
        <v>0</v>
      </c>
      <c r="M19" s="72"/>
      <c r="O19" s="109">
        <f t="shared" si="1"/>
        <v>0</v>
      </c>
      <c r="P19" s="109">
        <f t="shared" si="2"/>
        <v>5</v>
      </c>
      <c r="Q19" s="110">
        <f t="shared" si="3"/>
        <v>0</v>
      </c>
      <c r="R19" s="109">
        <f t="shared" si="4"/>
        <v>0</v>
      </c>
      <c r="S19" s="109">
        <f t="shared" si="5"/>
        <v>5</v>
      </c>
      <c r="T19">
        <f t="shared" si="6"/>
      </c>
    </row>
    <row r="20" spans="1:20" ht="16.5" customHeight="1">
      <c r="A20" s="72" t="s">
        <v>21</v>
      </c>
      <c r="B20" s="73">
        <v>33</v>
      </c>
      <c r="C20" s="74">
        <v>2</v>
      </c>
      <c r="D20" s="75">
        <f t="shared" si="7"/>
        <v>2</v>
      </c>
      <c r="E20" s="69">
        <f t="shared" si="0"/>
        <v>0.06060606060606061</v>
      </c>
      <c r="F20" s="70">
        <v>0</v>
      </c>
      <c r="G20" s="72"/>
      <c r="H20" s="73">
        <v>1</v>
      </c>
      <c r="I20" s="72" t="s">
        <v>156</v>
      </c>
      <c r="J20" s="73">
        <v>1</v>
      </c>
      <c r="K20" s="72" t="s">
        <v>125</v>
      </c>
      <c r="L20" s="73">
        <v>0</v>
      </c>
      <c r="M20" s="72"/>
      <c r="O20" s="109">
        <f t="shared" si="1"/>
        <v>0</v>
      </c>
      <c r="P20" s="109">
        <f t="shared" si="2"/>
        <v>1</v>
      </c>
      <c r="Q20" s="110">
        <f t="shared" si="3"/>
        <v>1</v>
      </c>
      <c r="R20" s="109">
        <f t="shared" si="4"/>
        <v>0</v>
      </c>
      <c r="S20" s="109">
        <f t="shared" si="5"/>
        <v>2</v>
      </c>
      <c r="T20">
        <f t="shared" si="6"/>
      </c>
    </row>
    <row r="21" spans="1:20" ht="16.5" customHeight="1">
      <c r="A21" s="88" t="s">
        <v>22</v>
      </c>
      <c r="B21" s="89">
        <v>28</v>
      </c>
      <c r="C21" s="90">
        <v>1</v>
      </c>
      <c r="D21" s="100">
        <v>5</v>
      </c>
      <c r="E21" s="101">
        <f t="shared" si="0"/>
        <v>0.03571428571428571</v>
      </c>
      <c r="F21" s="102">
        <v>0</v>
      </c>
      <c r="G21" s="88"/>
      <c r="H21" s="89">
        <v>4</v>
      </c>
      <c r="I21" s="88" t="s">
        <v>139</v>
      </c>
      <c r="J21" s="89">
        <v>1</v>
      </c>
      <c r="K21" s="88" t="s">
        <v>126</v>
      </c>
      <c r="L21" s="89">
        <v>0</v>
      </c>
      <c r="M21" s="88"/>
      <c r="O21" s="109">
        <f t="shared" si="1"/>
        <v>0</v>
      </c>
      <c r="P21" s="109">
        <f t="shared" si="2"/>
        <v>4</v>
      </c>
      <c r="Q21" s="110">
        <f t="shared" si="3"/>
        <v>1</v>
      </c>
      <c r="R21" s="109">
        <f t="shared" si="4"/>
        <v>0</v>
      </c>
      <c r="S21" s="109">
        <f t="shared" si="5"/>
        <v>5</v>
      </c>
      <c r="T21">
        <f t="shared" si="6"/>
      </c>
    </row>
    <row r="22" spans="1:20" ht="16.5" customHeight="1">
      <c r="A22" s="65" t="s">
        <v>23</v>
      </c>
      <c r="B22" s="71">
        <v>37</v>
      </c>
      <c r="C22" s="67">
        <v>1</v>
      </c>
      <c r="D22" s="75">
        <v>4</v>
      </c>
      <c r="E22" s="69">
        <f t="shared" si="0"/>
        <v>0.02702702702702703</v>
      </c>
      <c r="F22" s="70">
        <v>0</v>
      </c>
      <c r="G22" s="65"/>
      <c r="H22" s="71">
        <v>3</v>
      </c>
      <c r="I22" s="65" t="s">
        <v>76</v>
      </c>
      <c r="J22" s="71">
        <v>1</v>
      </c>
      <c r="K22" s="65" t="s">
        <v>123</v>
      </c>
      <c r="L22" s="71">
        <v>0</v>
      </c>
      <c r="M22" s="65"/>
      <c r="O22" s="109">
        <f t="shared" si="1"/>
        <v>0</v>
      </c>
      <c r="P22" s="109">
        <f t="shared" si="2"/>
        <v>3</v>
      </c>
      <c r="Q22" s="110">
        <f t="shared" si="3"/>
        <v>1</v>
      </c>
      <c r="R22" s="109">
        <f t="shared" si="4"/>
        <v>0</v>
      </c>
      <c r="S22" s="109">
        <f t="shared" si="5"/>
        <v>4</v>
      </c>
      <c r="T22">
        <f t="shared" si="6"/>
      </c>
    </row>
    <row r="23" spans="1:20" ht="16.5" customHeight="1">
      <c r="A23" s="72" t="s">
        <v>24</v>
      </c>
      <c r="B23" s="73">
        <v>61</v>
      </c>
      <c r="C23" s="74">
        <v>1</v>
      </c>
      <c r="D23" s="75">
        <v>2</v>
      </c>
      <c r="E23" s="69">
        <f t="shared" si="0"/>
        <v>0.01639344262295082</v>
      </c>
      <c r="F23" s="70">
        <v>0</v>
      </c>
      <c r="G23" s="72"/>
      <c r="H23" s="73">
        <v>0</v>
      </c>
      <c r="I23" s="72"/>
      <c r="J23" s="73">
        <v>1</v>
      </c>
      <c r="K23" s="72" t="s">
        <v>127</v>
      </c>
      <c r="L23" s="73">
        <v>1</v>
      </c>
      <c r="M23" s="72" t="s">
        <v>114</v>
      </c>
      <c r="O23" s="109">
        <f t="shared" si="1"/>
        <v>0</v>
      </c>
      <c r="P23" s="109">
        <f t="shared" si="2"/>
        <v>0</v>
      </c>
      <c r="Q23" s="110">
        <f t="shared" si="3"/>
        <v>1</v>
      </c>
      <c r="R23" s="109">
        <f t="shared" si="4"/>
        <v>1</v>
      </c>
      <c r="S23" s="109">
        <f t="shared" si="5"/>
        <v>2</v>
      </c>
      <c r="T23">
        <f t="shared" si="6"/>
      </c>
    </row>
    <row r="24" spans="1:20" ht="16.5" customHeight="1">
      <c r="A24" s="72" t="s">
        <v>25</v>
      </c>
      <c r="B24" s="73">
        <v>42</v>
      </c>
      <c r="C24" s="74"/>
      <c r="D24" s="75">
        <v>1</v>
      </c>
      <c r="E24" s="69">
        <f t="shared" si="0"/>
        <v>0</v>
      </c>
      <c r="F24" s="70">
        <v>0</v>
      </c>
      <c r="G24" s="72"/>
      <c r="H24" s="73">
        <v>0</v>
      </c>
      <c r="I24" s="72"/>
      <c r="J24" s="73">
        <v>1</v>
      </c>
      <c r="K24" s="72" t="s">
        <v>130</v>
      </c>
      <c r="L24" s="73">
        <v>0</v>
      </c>
      <c r="M24" s="72"/>
      <c r="O24" s="109">
        <f t="shared" si="1"/>
        <v>0</v>
      </c>
      <c r="P24" s="109">
        <f t="shared" si="2"/>
        <v>0</v>
      </c>
      <c r="Q24" s="110">
        <f t="shared" si="3"/>
        <v>1</v>
      </c>
      <c r="R24" s="109">
        <f t="shared" si="4"/>
        <v>0</v>
      </c>
      <c r="S24" s="109">
        <f t="shared" si="5"/>
        <v>1</v>
      </c>
      <c r="T24">
        <f t="shared" si="6"/>
      </c>
    </row>
    <row r="25" spans="1:20" ht="16.5" customHeight="1">
      <c r="A25" s="72" t="s">
        <v>26</v>
      </c>
      <c r="B25" s="73">
        <v>29</v>
      </c>
      <c r="C25" s="74">
        <v>1</v>
      </c>
      <c r="D25" s="75">
        <f t="shared" si="7"/>
        <v>3</v>
      </c>
      <c r="E25" s="69">
        <f t="shared" si="0"/>
        <v>0.034482758620689655</v>
      </c>
      <c r="F25" s="70">
        <v>1</v>
      </c>
      <c r="G25" s="72" t="s">
        <v>67</v>
      </c>
      <c r="H25" s="73">
        <v>0</v>
      </c>
      <c r="I25" s="72"/>
      <c r="J25" s="73">
        <v>2</v>
      </c>
      <c r="K25" s="72" t="s">
        <v>92</v>
      </c>
      <c r="L25" s="73">
        <v>0</v>
      </c>
      <c r="M25" s="72"/>
      <c r="O25" s="109">
        <f t="shared" si="1"/>
        <v>1</v>
      </c>
      <c r="P25" s="109">
        <f t="shared" si="2"/>
        <v>0</v>
      </c>
      <c r="Q25" s="110">
        <f t="shared" si="3"/>
        <v>2</v>
      </c>
      <c r="R25" s="109">
        <f t="shared" si="4"/>
        <v>0</v>
      </c>
      <c r="S25" s="109">
        <f t="shared" si="5"/>
        <v>3</v>
      </c>
      <c r="T25">
        <f t="shared" si="6"/>
      </c>
    </row>
    <row r="26" spans="1:20" ht="16.5" customHeight="1">
      <c r="A26" s="72" t="s">
        <v>27</v>
      </c>
      <c r="B26" s="73">
        <v>15</v>
      </c>
      <c r="C26" s="74">
        <v>2</v>
      </c>
      <c r="D26" s="75">
        <f t="shared" si="7"/>
        <v>5</v>
      </c>
      <c r="E26" s="69">
        <f t="shared" si="0"/>
        <v>0.13333333333333333</v>
      </c>
      <c r="F26" s="70">
        <v>1</v>
      </c>
      <c r="G26" s="72" t="s">
        <v>73</v>
      </c>
      <c r="H26" s="73">
        <v>3</v>
      </c>
      <c r="I26" s="72" t="s">
        <v>83</v>
      </c>
      <c r="J26" s="73">
        <v>1</v>
      </c>
      <c r="K26" s="72" t="s">
        <v>79</v>
      </c>
      <c r="L26" s="73">
        <v>0</v>
      </c>
      <c r="M26" s="72"/>
      <c r="O26" s="109">
        <f t="shared" si="1"/>
        <v>1</v>
      </c>
      <c r="P26" s="109">
        <f t="shared" si="2"/>
        <v>3</v>
      </c>
      <c r="Q26" s="110">
        <f t="shared" si="3"/>
        <v>1</v>
      </c>
      <c r="R26" s="109">
        <f t="shared" si="4"/>
        <v>0</v>
      </c>
      <c r="S26" s="109">
        <f t="shared" si="5"/>
        <v>5</v>
      </c>
      <c r="T26">
        <f t="shared" si="6"/>
      </c>
    </row>
    <row r="27" spans="1:20" ht="16.5" customHeight="1">
      <c r="A27" s="72" t="s">
        <v>28</v>
      </c>
      <c r="B27" s="73">
        <v>19</v>
      </c>
      <c r="C27" s="74"/>
      <c r="D27" s="75">
        <f t="shared" si="7"/>
        <v>1</v>
      </c>
      <c r="E27" s="69">
        <f t="shared" si="0"/>
        <v>0</v>
      </c>
      <c r="F27" s="70">
        <v>1</v>
      </c>
      <c r="G27" s="72" t="s">
        <v>77</v>
      </c>
      <c r="H27" s="73">
        <v>0</v>
      </c>
      <c r="I27" s="72"/>
      <c r="J27" s="73">
        <v>0</v>
      </c>
      <c r="K27" s="72"/>
      <c r="L27" s="73">
        <v>0</v>
      </c>
      <c r="M27" s="72"/>
      <c r="O27" s="109">
        <f t="shared" si="1"/>
        <v>1</v>
      </c>
      <c r="P27" s="109">
        <f t="shared" si="2"/>
        <v>0</v>
      </c>
      <c r="Q27" s="110">
        <f t="shared" si="3"/>
        <v>0</v>
      </c>
      <c r="R27" s="109">
        <f t="shared" si="4"/>
        <v>0</v>
      </c>
      <c r="S27" s="109">
        <f t="shared" si="5"/>
        <v>1</v>
      </c>
      <c r="T27">
        <f t="shared" si="6"/>
      </c>
    </row>
    <row r="28" spans="1:20" ht="16.5" customHeight="1">
      <c r="A28" s="76" t="s">
        <v>29</v>
      </c>
      <c r="B28" s="77">
        <v>17</v>
      </c>
      <c r="C28" s="78"/>
      <c r="D28" s="93">
        <f t="shared" si="7"/>
        <v>0</v>
      </c>
      <c r="E28" s="80">
        <f t="shared" si="0"/>
        <v>0</v>
      </c>
      <c r="F28" s="81">
        <v>0</v>
      </c>
      <c r="G28" s="76"/>
      <c r="H28" s="77">
        <v>0</v>
      </c>
      <c r="I28" s="76"/>
      <c r="J28" s="77">
        <v>0</v>
      </c>
      <c r="K28" s="76"/>
      <c r="L28" s="77">
        <v>0</v>
      </c>
      <c r="M28" s="76"/>
      <c r="O28" s="109">
        <f t="shared" si="1"/>
        <v>0</v>
      </c>
      <c r="P28" s="109">
        <f t="shared" si="2"/>
        <v>0</v>
      </c>
      <c r="Q28" s="110">
        <f t="shared" si="3"/>
        <v>0</v>
      </c>
      <c r="R28" s="109">
        <f t="shared" si="4"/>
        <v>0</v>
      </c>
      <c r="S28" s="109">
        <f t="shared" si="5"/>
        <v>0</v>
      </c>
      <c r="T28">
        <f t="shared" si="6"/>
      </c>
    </row>
    <row r="29" spans="1:20" ht="16.5" customHeight="1">
      <c r="A29" s="82" t="s">
        <v>30</v>
      </c>
      <c r="B29" s="66">
        <v>26</v>
      </c>
      <c r="C29" s="83">
        <v>3</v>
      </c>
      <c r="D29" s="94">
        <f t="shared" si="7"/>
        <v>3</v>
      </c>
      <c r="E29" s="84">
        <f t="shared" si="0"/>
        <v>0.11538461538461539</v>
      </c>
      <c r="F29" s="85">
        <v>0</v>
      </c>
      <c r="G29" s="82"/>
      <c r="H29" s="66">
        <v>3</v>
      </c>
      <c r="I29" s="82" t="s">
        <v>157</v>
      </c>
      <c r="J29" s="66">
        <v>0</v>
      </c>
      <c r="K29" s="82"/>
      <c r="L29" s="66">
        <v>0</v>
      </c>
      <c r="M29" s="82"/>
      <c r="O29" s="109">
        <f t="shared" si="1"/>
        <v>0</v>
      </c>
      <c r="P29" s="109">
        <f t="shared" si="2"/>
        <v>3</v>
      </c>
      <c r="Q29" s="110">
        <f t="shared" si="3"/>
        <v>0</v>
      </c>
      <c r="R29" s="109">
        <f t="shared" si="4"/>
        <v>0</v>
      </c>
      <c r="S29" s="109">
        <f t="shared" si="5"/>
        <v>3</v>
      </c>
      <c r="T29">
        <f t="shared" si="6"/>
      </c>
    </row>
    <row r="30" spans="1:20" ht="40.5" customHeight="1">
      <c r="A30" s="72" t="s">
        <v>31</v>
      </c>
      <c r="B30" s="73">
        <v>43</v>
      </c>
      <c r="C30" s="74">
        <v>12</v>
      </c>
      <c r="D30" s="68">
        <f t="shared" si="7"/>
        <v>17</v>
      </c>
      <c r="E30" s="69">
        <f t="shared" si="0"/>
        <v>0.27906976744186046</v>
      </c>
      <c r="F30" s="70">
        <v>0</v>
      </c>
      <c r="G30" s="72"/>
      <c r="H30" s="73">
        <v>14</v>
      </c>
      <c r="I30" s="72" t="s">
        <v>90</v>
      </c>
      <c r="J30" s="73">
        <v>3</v>
      </c>
      <c r="K30" s="72" t="s">
        <v>88</v>
      </c>
      <c r="L30" s="73">
        <v>0</v>
      </c>
      <c r="M30" s="72"/>
      <c r="O30" s="109">
        <f t="shared" si="1"/>
        <v>0</v>
      </c>
      <c r="P30" s="109">
        <f t="shared" si="2"/>
        <v>14</v>
      </c>
      <c r="Q30" s="110">
        <f t="shared" si="3"/>
        <v>3</v>
      </c>
      <c r="R30" s="109">
        <f t="shared" si="4"/>
        <v>0</v>
      </c>
      <c r="S30" s="109">
        <f t="shared" si="5"/>
        <v>17</v>
      </c>
      <c r="T30">
        <f t="shared" si="6"/>
      </c>
    </row>
    <row r="31" spans="1:20" ht="16.5" customHeight="1">
      <c r="A31" s="72" t="s">
        <v>32</v>
      </c>
      <c r="B31" s="73">
        <v>41</v>
      </c>
      <c r="C31" s="74">
        <v>3</v>
      </c>
      <c r="D31" s="75">
        <f t="shared" si="7"/>
        <v>4</v>
      </c>
      <c r="E31" s="69">
        <f t="shared" si="0"/>
        <v>0.07317073170731707</v>
      </c>
      <c r="F31" s="70">
        <v>0</v>
      </c>
      <c r="G31" s="72"/>
      <c r="H31" s="73">
        <v>1</v>
      </c>
      <c r="I31" s="72" t="s">
        <v>108</v>
      </c>
      <c r="J31" s="73">
        <v>3</v>
      </c>
      <c r="K31" s="72" t="s">
        <v>107</v>
      </c>
      <c r="L31" s="73">
        <v>0</v>
      </c>
      <c r="M31" s="72"/>
      <c r="O31" s="109">
        <f t="shared" si="1"/>
        <v>0</v>
      </c>
      <c r="P31" s="109">
        <f t="shared" si="2"/>
        <v>1</v>
      </c>
      <c r="Q31" s="110">
        <f t="shared" si="3"/>
        <v>3</v>
      </c>
      <c r="R31" s="109">
        <f t="shared" si="4"/>
        <v>0</v>
      </c>
      <c r="S31" s="109">
        <f t="shared" si="5"/>
        <v>4</v>
      </c>
      <c r="T31">
        <f t="shared" si="6"/>
      </c>
    </row>
    <row r="32" spans="1:20" ht="16.5" customHeight="1">
      <c r="A32" s="72" t="s">
        <v>33</v>
      </c>
      <c r="B32" s="73">
        <v>30</v>
      </c>
      <c r="C32" s="74"/>
      <c r="D32" s="103">
        <f t="shared" si="7"/>
        <v>0</v>
      </c>
      <c r="E32" s="69">
        <f t="shared" si="0"/>
        <v>0</v>
      </c>
      <c r="F32" s="70">
        <v>0</v>
      </c>
      <c r="G32" s="72"/>
      <c r="H32" s="73">
        <v>0</v>
      </c>
      <c r="I32" s="72"/>
      <c r="J32" s="73">
        <v>0</v>
      </c>
      <c r="K32" s="72"/>
      <c r="L32" s="73">
        <v>0</v>
      </c>
      <c r="M32" s="72"/>
      <c r="O32" s="109">
        <f t="shared" si="1"/>
        <v>0</v>
      </c>
      <c r="P32" s="109">
        <f t="shared" si="2"/>
        <v>0</v>
      </c>
      <c r="Q32" s="110">
        <f t="shared" si="3"/>
        <v>0</v>
      </c>
      <c r="R32" s="109">
        <f t="shared" si="4"/>
        <v>0</v>
      </c>
      <c r="S32" s="109">
        <f t="shared" si="5"/>
        <v>0</v>
      </c>
      <c r="T32">
        <f t="shared" si="6"/>
      </c>
    </row>
    <row r="33" spans="1:20" ht="30" customHeight="1">
      <c r="A33" s="72" t="s">
        <v>34</v>
      </c>
      <c r="B33" s="73">
        <v>39</v>
      </c>
      <c r="C33" s="74">
        <v>7</v>
      </c>
      <c r="D33" s="103">
        <v>14</v>
      </c>
      <c r="E33" s="69">
        <f t="shared" si="0"/>
        <v>0.1794871794871795</v>
      </c>
      <c r="F33" s="70">
        <v>0</v>
      </c>
      <c r="G33" s="72" t="s">
        <v>93</v>
      </c>
      <c r="H33" s="73">
        <v>4</v>
      </c>
      <c r="I33" s="72" t="s">
        <v>95</v>
      </c>
      <c r="J33" s="73">
        <v>8</v>
      </c>
      <c r="K33" s="72" t="s">
        <v>103</v>
      </c>
      <c r="L33" s="73">
        <v>1</v>
      </c>
      <c r="M33" s="72" t="s">
        <v>146</v>
      </c>
      <c r="O33" s="109">
        <f t="shared" si="1"/>
        <v>1</v>
      </c>
      <c r="P33" s="109">
        <f t="shared" si="2"/>
        <v>4</v>
      </c>
      <c r="Q33" s="110">
        <f t="shared" si="3"/>
        <v>8</v>
      </c>
      <c r="R33" s="109">
        <f t="shared" si="4"/>
        <v>1</v>
      </c>
      <c r="S33" s="109">
        <f t="shared" si="5"/>
        <v>14</v>
      </c>
      <c r="T33">
        <f t="shared" si="6"/>
      </c>
    </row>
    <row r="34" spans="1:20" ht="16.5" customHeight="1">
      <c r="A34" s="88" t="s">
        <v>35</v>
      </c>
      <c r="B34" s="89">
        <v>19</v>
      </c>
      <c r="C34" s="90">
        <v>1</v>
      </c>
      <c r="D34" s="106">
        <v>3</v>
      </c>
      <c r="E34" s="91">
        <f t="shared" si="0"/>
        <v>0.05263157894736842</v>
      </c>
      <c r="F34" s="92">
        <v>0</v>
      </c>
      <c r="G34" s="88"/>
      <c r="H34" s="89">
        <v>1</v>
      </c>
      <c r="I34" s="88" t="s">
        <v>119</v>
      </c>
      <c r="J34" s="89">
        <v>2</v>
      </c>
      <c r="K34" s="88" t="s">
        <v>158</v>
      </c>
      <c r="L34" s="89">
        <v>0</v>
      </c>
      <c r="M34" s="88"/>
      <c r="N34" s="3" t="s">
        <v>58</v>
      </c>
      <c r="O34" s="109">
        <f t="shared" si="1"/>
        <v>0</v>
      </c>
      <c r="P34" s="109">
        <f t="shared" si="2"/>
        <v>1</v>
      </c>
      <c r="Q34" s="110">
        <f t="shared" si="3"/>
        <v>2</v>
      </c>
      <c r="R34" s="109">
        <f t="shared" si="4"/>
        <v>0</v>
      </c>
      <c r="S34" s="109">
        <f t="shared" si="5"/>
        <v>3</v>
      </c>
      <c r="T34">
        <f t="shared" si="6"/>
      </c>
    </row>
    <row r="35" spans="1:20" ht="33.75" customHeight="1">
      <c r="A35" s="65" t="s">
        <v>36</v>
      </c>
      <c r="B35" s="71">
        <v>27</v>
      </c>
      <c r="C35" s="67">
        <v>10</v>
      </c>
      <c r="D35" s="103">
        <v>23</v>
      </c>
      <c r="E35" s="69">
        <f t="shared" si="0"/>
        <v>0.37037037037037035</v>
      </c>
      <c r="F35" s="70">
        <v>0</v>
      </c>
      <c r="G35" s="65"/>
      <c r="H35" s="71">
        <v>7</v>
      </c>
      <c r="I35" s="65" t="s">
        <v>124</v>
      </c>
      <c r="J35" s="71">
        <v>14</v>
      </c>
      <c r="K35" s="65" t="s">
        <v>144</v>
      </c>
      <c r="L35" s="71">
        <v>2</v>
      </c>
      <c r="M35" s="65" t="s">
        <v>159</v>
      </c>
      <c r="O35" s="109">
        <f t="shared" si="1"/>
        <v>0</v>
      </c>
      <c r="P35" s="109">
        <f t="shared" si="2"/>
        <v>7</v>
      </c>
      <c r="Q35" s="110">
        <f t="shared" si="3"/>
        <v>14</v>
      </c>
      <c r="R35" s="109">
        <f t="shared" si="4"/>
        <v>2</v>
      </c>
      <c r="S35" s="109">
        <f t="shared" si="5"/>
        <v>23</v>
      </c>
      <c r="T35">
        <f t="shared" si="6"/>
      </c>
    </row>
    <row r="36" spans="1:20" ht="25.5" customHeight="1">
      <c r="A36" s="72" t="s">
        <v>37</v>
      </c>
      <c r="B36" s="73">
        <v>23</v>
      </c>
      <c r="C36" s="74">
        <v>7</v>
      </c>
      <c r="D36" s="103">
        <v>12</v>
      </c>
      <c r="E36" s="69">
        <f t="shared" si="0"/>
        <v>0.30434782608695654</v>
      </c>
      <c r="F36" s="70">
        <v>0</v>
      </c>
      <c r="G36" s="72"/>
      <c r="H36" s="73">
        <v>7</v>
      </c>
      <c r="I36" s="72" t="s">
        <v>150</v>
      </c>
      <c r="J36" s="73">
        <v>5</v>
      </c>
      <c r="K36" s="72" t="s">
        <v>98</v>
      </c>
      <c r="L36" s="73">
        <v>0</v>
      </c>
      <c r="M36" s="72"/>
      <c r="O36" s="109">
        <f t="shared" si="1"/>
        <v>0</v>
      </c>
      <c r="P36" s="109">
        <f t="shared" si="2"/>
        <v>7</v>
      </c>
      <c r="Q36" s="110">
        <f t="shared" si="3"/>
        <v>5</v>
      </c>
      <c r="R36" s="109">
        <f t="shared" si="4"/>
        <v>0</v>
      </c>
      <c r="S36" s="109">
        <f t="shared" si="5"/>
        <v>12</v>
      </c>
      <c r="T36">
        <f t="shared" si="6"/>
      </c>
    </row>
    <row r="37" spans="1:20" ht="16.5" customHeight="1">
      <c r="A37" s="72" t="s">
        <v>38</v>
      </c>
      <c r="B37" s="73">
        <v>21</v>
      </c>
      <c r="C37" s="74"/>
      <c r="D37" s="103">
        <f t="shared" si="7"/>
        <v>0</v>
      </c>
      <c r="E37" s="69">
        <f t="shared" si="0"/>
        <v>0</v>
      </c>
      <c r="F37" s="70">
        <v>0</v>
      </c>
      <c r="G37" s="72"/>
      <c r="H37" s="73">
        <v>0</v>
      </c>
      <c r="I37" s="72"/>
      <c r="J37" s="73">
        <v>0</v>
      </c>
      <c r="K37" s="72"/>
      <c r="L37" s="73">
        <v>0</v>
      </c>
      <c r="M37" s="72"/>
      <c r="O37" s="109">
        <f t="shared" si="1"/>
        <v>0</v>
      </c>
      <c r="P37" s="109">
        <f t="shared" si="2"/>
        <v>0</v>
      </c>
      <c r="Q37" s="110">
        <f t="shared" si="3"/>
        <v>0</v>
      </c>
      <c r="R37" s="109">
        <f t="shared" si="4"/>
        <v>0</v>
      </c>
      <c r="S37" s="109">
        <f t="shared" si="5"/>
        <v>0</v>
      </c>
      <c r="T37">
        <f t="shared" si="6"/>
      </c>
    </row>
    <row r="38" spans="1:20" ht="16.5" customHeight="1">
      <c r="A38" s="88" t="s">
        <v>39</v>
      </c>
      <c r="B38" s="89">
        <v>19</v>
      </c>
      <c r="C38" s="90"/>
      <c r="D38" s="104">
        <v>1</v>
      </c>
      <c r="E38" s="80">
        <f t="shared" si="0"/>
        <v>0</v>
      </c>
      <c r="F38" s="81">
        <v>0</v>
      </c>
      <c r="G38" s="88"/>
      <c r="H38" s="89">
        <v>0</v>
      </c>
      <c r="I38" s="88"/>
      <c r="J38" s="89">
        <v>1</v>
      </c>
      <c r="K38" s="88" t="s">
        <v>102</v>
      </c>
      <c r="L38" s="89">
        <v>0</v>
      </c>
      <c r="M38" s="88"/>
      <c r="O38" s="109">
        <f t="shared" si="1"/>
        <v>0</v>
      </c>
      <c r="P38" s="109">
        <f t="shared" si="2"/>
        <v>0</v>
      </c>
      <c r="Q38" s="110">
        <f t="shared" si="3"/>
        <v>1</v>
      </c>
      <c r="R38" s="109">
        <f t="shared" si="4"/>
        <v>0</v>
      </c>
      <c r="S38" s="109">
        <f t="shared" si="5"/>
        <v>1</v>
      </c>
      <c r="T38">
        <f t="shared" si="6"/>
      </c>
    </row>
    <row r="39" spans="1:20" ht="16.5" customHeight="1">
      <c r="A39" s="95" t="s">
        <v>40</v>
      </c>
      <c r="B39" s="96">
        <v>20</v>
      </c>
      <c r="C39" s="97"/>
      <c r="D39" s="105">
        <v>1</v>
      </c>
      <c r="E39" s="84">
        <f t="shared" si="0"/>
        <v>0</v>
      </c>
      <c r="F39" s="85">
        <v>0</v>
      </c>
      <c r="G39" s="95"/>
      <c r="H39" s="96">
        <v>1</v>
      </c>
      <c r="I39" s="95" t="s">
        <v>111</v>
      </c>
      <c r="J39" s="96">
        <v>0</v>
      </c>
      <c r="K39" s="95"/>
      <c r="L39" s="96">
        <v>0</v>
      </c>
      <c r="M39" s="95"/>
      <c r="O39" s="109">
        <f t="shared" si="1"/>
        <v>0</v>
      </c>
      <c r="P39" s="109">
        <f t="shared" si="2"/>
        <v>1</v>
      </c>
      <c r="Q39" s="110">
        <f t="shared" si="3"/>
        <v>0</v>
      </c>
      <c r="R39" s="109">
        <f t="shared" si="4"/>
        <v>0</v>
      </c>
      <c r="S39" s="109">
        <f t="shared" si="5"/>
        <v>1</v>
      </c>
      <c r="T39">
        <f t="shared" si="6"/>
      </c>
    </row>
    <row r="40" spans="1:20" ht="16.5" customHeight="1">
      <c r="A40" s="72" t="s">
        <v>41</v>
      </c>
      <c r="B40" s="73">
        <v>17</v>
      </c>
      <c r="C40" s="74">
        <v>3</v>
      </c>
      <c r="D40" s="103">
        <f t="shared" si="7"/>
        <v>5</v>
      </c>
      <c r="E40" s="69">
        <f t="shared" si="0"/>
        <v>0.17647058823529413</v>
      </c>
      <c r="F40" s="70">
        <v>0</v>
      </c>
      <c r="G40" s="72"/>
      <c r="H40" s="73">
        <v>3</v>
      </c>
      <c r="I40" s="72" t="s">
        <v>151</v>
      </c>
      <c r="J40" s="73">
        <v>2</v>
      </c>
      <c r="K40" s="72" t="s">
        <v>152</v>
      </c>
      <c r="L40" s="73">
        <v>0</v>
      </c>
      <c r="M40" s="72"/>
      <c r="O40" s="109">
        <f t="shared" si="1"/>
        <v>0</v>
      </c>
      <c r="P40" s="109">
        <f t="shared" si="2"/>
        <v>3</v>
      </c>
      <c r="Q40" s="110">
        <f t="shared" si="3"/>
        <v>2</v>
      </c>
      <c r="R40" s="109">
        <f t="shared" si="4"/>
        <v>0</v>
      </c>
      <c r="S40" s="109">
        <f t="shared" si="5"/>
        <v>5</v>
      </c>
      <c r="T40">
        <f t="shared" si="6"/>
      </c>
    </row>
    <row r="41" spans="1:20" ht="16.5" customHeight="1">
      <c r="A41" s="72" t="s">
        <v>42</v>
      </c>
      <c r="B41" s="73">
        <v>20</v>
      </c>
      <c r="C41" s="74"/>
      <c r="D41" s="103">
        <f t="shared" si="7"/>
        <v>0</v>
      </c>
      <c r="E41" s="69">
        <f t="shared" si="0"/>
        <v>0</v>
      </c>
      <c r="F41" s="70">
        <v>0</v>
      </c>
      <c r="G41" s="72"/>
      <c r="H41" s="73">
        <v>0</v>
      </c>
      <c r="I41" s="72"/>
      <c r="J41" s="73">
        <v>0</v>
      </c>
      <c r="K41" s="72"/>
      <c r="L41" s="73">
        <v>0</v>
      </c>
      <c r="M41" s="72"/>
      <c r="O41" s="109">
        <f t="shared" si="1"/>
        <v>0</v>
      </c>
      <c r="P41" s="109">
        <f t="shared" si="2"/>
        <v>0</v>
      </c>
      <c r="Q41" s="110">
        <f t="shared" si="3"/>
        <v>0</v>
      </c>
      <c r="R41" s="109">
        <f t="shared" si="4"/>
        <v>0</v>
      </c>
      <c r="S41" s="109">
        <f t="shared" si="5"/>
        <v>0</v>
      </c>
      <c r="T41">
        <f t="shared" si="6"/>
      </c>
    </row>
    <row r="42" spans="1:20" ht="24.75" customHeight="1">
      <c r="A42" s="72" t="s">
        <v>43</v>
      </c>
      <c r="B42" s="73">
        <v>24</v>
      </c>
      <c r="C42" s="74">
        <v>3</v>
      </c>
      <c r="D42" s="103">
        <v>9</v>
      </c>
      <c r="E42" s="69">
        <f t="shared" si="0"/>
        <v>0.125</v>
      </c>
      <c r="F42" s="70">
        <v>0</v>
      </c>
      <c r="G42" s="72"/>
      <c r="H42" s="73">
        <v>2</v>
      </c>
      <c r="I42" s="72" t="s">
        <v>147</v>
      </c>
      <c r="J42" s="73">
        <v>7</v>
      </c>
      <c r="K42" s="72" t="s">
        <v>131</v>
      </c>
      <c r="L42" s="73">
        <v>0</v>
      </c>
      <c r="M42" s="72"/>
      <c r="O42" s="109">
        <f t="shared" si="1"/>
        <v>0</v>
      </c>
      <c r="P42" s="109">
        <f t="shared" si="2"/>
        <v>2</v>
      </c>
      <c r="Q42" s="110">
        <f t="shared" si="3"/>
        <v>7</v>
      </c>
      <c r="R42" s="109">
        <f t="shared" si="4"/>
        <v>0</v>
      </c>
      <c r="S42" s="109">
        <f t="shared" si="5"/>
        <v>9</v>
      </c>
      <c r="T42">
        <f t="shared" si="6"/>
      </c>
    </row>
    <row r="43" spans="1:20" ht="33.75" customHeight="1">
      <c r="A43" s="88" t="s">
        <v>44</v>
      </c>
      <c r="B43" s="89">
        <v>34</v>
      </c>
      <c r="C43" s="90">
        <v>19</v>
      </c>
      <c r="D43" s="106">
        <v>26</v>
      </c>
      <c r="E43" s="91">
        <f t="shared" si="0"/>
        <v>0.5588235294117647</v>
      </c>
      <c r="F43" s="92">
        <v>1</v>
      </c>
      <c r="G43" s="88" t="s">
        <v>97</v>
      </c>
      <c r="H43" s="89">
        <v>9</v>
      </c>
      <c r="I43" s="88" t="s">
        <v>96</v>
      </c>
      <c r="J43" s="89">
        <v>13</v>
      </c>
      <c r="K43" s="88" t="s">
        <v>112</v>
      </c>
      <c r="L43" s="89">
        <v>3</v>
      </c>
      <c r="M43" s="88" t="s">
        <v>116</v>
      </c>
      <c r="O43" s="109">
        <f t="shared" si="1"/>
        <v>1</v>
      </c>
      <c r="P43" s="109">
        <f t="shared" si="2"/>
        <v>9</v>
      </c>
      <c r="Q43" s="110">
        <f t="shared" si="3"/>
        <v>13</v>
      </c>
      <c r="R43" s="109">
        <f t="shared" si="4"/>
        <v>3</v>
      </c>
      <c r="S43" s="109">
        <f t="shared" si="5"/>
        <v>26</v>
      </c>
      <c r="T43">
        <f t="shared" si="6"/>
      </c>
    </row>
    <row r="44" spans="1:20" ht="34.5" customHeight="1">
      <c r="A44" s="65" t="s">
        <v>45</v>
      </c>
      <c r="B44" s="71">
        <v>60</v>
      </c>
      <c r="C44" s="67">
        <v>11</v>
      </c>
      <c r="D44" s="103">
        <v>23</v>
      </c>
      <c r="E44" s="69">
        <f t="shared" si="0"/>
        <v>0.18333333333333332</v>
      </c>
      <c r="F44" s="70">
        <v>0</v>
      </c>
      <c r="G44" s="65"/>
      <c r="H44" s="71">
        <v>9</v>
      </c>
      <c r="I44" s="65" t="s">
        <v>120</v>
      </c>
      <c r="J44" s="71">
        <v>14</v>
      </c>
      <c r="K44" s="65" t="s">
        <v>148</v>
      </c>
      <c r="L44" s="71">
        <v>0</v>
      </c>
      <c r="M44" s="65"/>
      <c r="N44" s="3" t="s">
        <v>57</v>
      </c>
      <c r="O44" s="109">
        <f t="shared" si="1"/>
        <v>0</v>
      </c>
      <c r="P44" s="109">
        <f t="shared" si="2"/>
        <v>9</v>
      </c>
      <c r="Q44" s="110">
        <f t="shared" si="3"/>
        <v>14</v>
      </c>
      <c r="R44" s="109">
        <f t="shared" si="4"/>
        <v>0</v>
      </c>
      <c r="S44" s="109">
        <f t="shared" si="5"/>
        <v>23</v>
      </c>
      <c r="T44">
        <f t="shared" si="6"/>
      </c>
    </row>
    <row r="45" spans="1:20" ht="16.5" customHeight="1">
      <c r="A45" s="72" t="s">
        <v>46</v>
      </c>
      <c r="B45" s="73">
        <v>20</v>
      </c>
      <c r="C45" s="74"/>
      <c r="D45" s="103">
        <v>3</v>
      </c>
      <c r="E45" s="69">
        <f t="shared" si="0"/>
        <v>0</v>
      </c>
      <c r="F45" s="70">
        <v>0</v>
      </c>
      <c r="G45" s="72"/>
      <c r="H45" s="73">
        <v>3</v>
      </c>
      <c r="I45" s="72" t="s">
        <v>149</v>
      </c>
      <c r="J45" s="73">
        <v>0</v>
      </c>
      <c r="K45" s="72"/>
      <c r="L45" s="73">
        <v>0</v>
      </c>
      <c r="M45" s="72"/>
      <c r="O45" s="109">
        <f t="shared" si="1"/>
        <v>0</v>
      </c>
      <c r="P45" s="109">
        <f t="shared" si="2"/>
        <v>3</v>
      </c>
      <c r="Q45" s="110">
        <f t="shared" si="3"/>
        <v>0</v>
      </c>
      <c r="R45" s="109">
        <f t="shared" si="4"/>
        <v>0</v>
      </c>
      <c r="S45" s="109">
        <f t="shared" si="5"/>
        <v>3</v>
      </c>
      <c r="T45">
        <f t="shared" si="6"/>
      </c>
    </row>
    <row r="46" spans="1:20" ht="16.5" customHeight="1">
      <c r="A46" s="72" t="s">
        <v>47</v>
      </c>
      <c r="B46" s="73">
        <v>18</v>
      </c>
      <c r="C46" s="74">
        <v>1</v>
      </c>
      <c r="D46" s="103">
        <f t="shared" si="7"/>
        <v>3</v>
      </c>
      <c r="E46" s="69">
        <f t="shared" si="0"/>
        <v>0.05555555555555555</v>
      </c>
      <c r="F46" s="70">
        <v>1</v>
      </c>
      <c r="G46" s="72" t="s">
        <v>68</v>
      </c>
      <c r="H46" s="73">
        <v>2</v>
      </c>
      <c r="I46" s="72" t="s">
        <v>80</v>
      </c>
      <c r="J46" s="73">
        <v>0</v>
      </c>
      <c r="K46" s="72"/>
      <c r="L46" s="73">
        <v>0</v>
      </c>
      <c r="M46" s="72"/>
      <c r="O46" s="109">
        <f t="shared" si="1"/>
        <v>1</v>
      </c>
      <c r="P46" s="109">
        <f t="shared" si="2"/>
        <v>2</v>
      </c>
      <c r="Q46" s="110">
        <f t="shared" si="3"/>
        <v>0</v>
      </c>
      <c r="R46" s="109">
        <f t="shared" si="4"/>
        <v>0</v>
      </c>
      <c r="S46" s="109">
        <f t="shared" si="5"/>
        <v>3</v>
      </c>
      <c r="T46">
        <f t="shared" si="6"/>
      </c>
    </row>
    <row r="47" spans="1:20" ht="16.5" customHeight="1">
      <c r="A47" s="72" t="s">
        <v>48</v>
      </c>
      <c r="B47" s="73">
        <v>47</v>
      </c>
      <c r="C47" s="74">
        <v>1</v>
      </c>
      <c r="D47" s="103">
        <f t="shared" si="7"/>
        <v>5</v>
      </c>
      <c r="E47" s="69">
        <f t="shared" si="0"/>
        <v>0.02127659574468085</v>
      </c>
      <c r="F47" s="70">
        <v>0</v>
      </c>
      <c r="G47" s="72"/>
      <c r="H47" s="73">
        <v>3</v>
      </c>
      <c r="I47" s="72" t="s">
        <v>84</v>
      </c>
      <c r="J47" s="73">
        <v>2</v>
      </c>
      <c r="K47" s="72" t="s">
        <v>91</v>
      </c>
      <c r="L47" s="73">
        <v>0</v>
      </c>
      <c r="M47" s="72"/>
      <c r="O47" s="109">
        <f t="shared" si="1"/>
        <v>0</v>
      </c>
      <c r="P47" s="109">
        <f t="shared" si="2"/>
        <v>3</v>
      </c>
      <c r="Q47" s="110">
        <f t="shared" si="3"/>
        <v>2</v>
      </c>
      <c r="R47" s="109">
        <f t="shared" si="4"/>
        <v>0</v>
      </c>
      <c r="S47" s="109">
        <f t="shared" si="5"/>
        <v>5</v>
      </c>
      <c r="T47">
        <f t="shared" si="6"/>
      </c>
    </row>
    <row r="48" spans="1:20" ht="16.5" customHeight="1">
      <c r="A48" s="65" t="s">
        <v>49</v>
      </c>
      <c r="B48" s="71">
        <v>23</v>
      </c>
      <c r="C48" s="67"/>
      <c r="D48" s="103">
        <f t="shared" si="7"/>
        <v>3</v>
      </c>
      <c r="E48" s="69">
        <f t="shared" si="0"/>
        <v>0</v>
      </c>
      <c r="F48" s="70">
        <v>0</v>
      </c>
      <c r="G48" s="65"/>
      <c r="H48" s="71">
        <v>2</v>
      </c>
      <c r="I48" s="65" t="s">
        <v>85</v>
      </c>
      <c r="J48" s="71">
        <v>1</v>
      </c>
      <c r="K48" s="65" t="s">
        <v>82</v>
      </c>
      <c r="L48" s="71">
        <v>0</v>
      </c>
      <c r="M48" s="65"/>
      <c r="O48" s="109">
        <f t="shared" si="1"/>
        <v>0</v>
      </c>
      <c r="P48" s="109">
        <f t="shared" si="2"/>
        <v>2</v>
      </c>
      <c r="Q48" s="110">
        <f t="shared" si="3"/>
        <v>1</v>
      </c>
      <c r="R48" s="109">
        <f t="shared" si="4"/>
        <v>0</v>
      </c>
      <c r="S48" s="109">
        <f t="shared" si="5"/>
        <v>3</v>
      </c>
      <c r="T48">
        <f t="shared" si="6"/>
      </c>
    </row>
    <row r="49" spans="1:20" ht="16.5" customHeight="1">
      <c r="A49" s="72" t="s">
        <v>50</v>
      </c>
      <c r="B49" s="73">
        <v>45</v>
      </c>
      <c r="C49" s="74">
        <v>3</v>
      </c>
      <c r="D49" s="103">
        <f t="shared" si="7"/>
        <v>4</v>
      </c>
      <c r="E49" s="69">
        <f t="shared" si="0"/>
        <v>0.06666666666666667</v>
      </c>
      <c r="F49" s="70">
        <v>0</v>
      </c>
      <c r="G49" s="72"/>
      <c r="H49" s="73">
        <v>2</v>
      </c>
      <c r="I49" s="72" t="s">
        <v>87</v>
      </c>
      <c r="J49" s="73">
        <v>2</v>
      </c>
      <c r="K49" s="72" t="s">
        <v>81</v>
      </c>
      <c r="L49" s="73">
        <v>0</v>
      </c>
      <c r="M49" s="72"/>
      <c r="O49" s="109">
        <f t="shared" si="1"/>
        <v>0</v>
      </c>
      <c r="P49" s="109">
        <f t="shared" si="2"/>
        <v>2</v>
      </c>
      <c r="Q49" s="110">
        <f t="shared" si="3"/>
        <v>2</v>
      </c>
      <c r="R49" s="109">
        <f t="shared" si="4"/>
        <v>0</v>
      </c>
      <c r="S49" s="109">
        <f t="shared" si="5"/>
        <v>4</v>
      </c>
      <c r="T49">
        <f t="shared" si="6"/>
      </c>
    </row>
    <row r="50" spans="1:20" ht="16.5" customHeight="1">
      <c r="A50" s="72" t="s">
        <v>51</v>
      </c>
      <c r="B50" s="73">
        <v>28</v>
      </c>
      <c r="C50" s="74">
        <v>1</v>
      </c>
      <c r="D50" s="103">
        <v>5</v>
      </c>
      <c r="E50" s="69">
        <f t="shared" si="0"/>
        <v>0.03571428571428571</v>
      </c>
      <c r="F50" s="70">
        <v>0</v>
      </c>
      <c r="G50" s="72" t="s">
        <v>132</v>
      </c>
      <c r="H50" s="73">
        <v>2</v>
      </c>
      <c r="I50" s="72" t="s">
        <v>86</v>
      </c>
      <c r="J50" s="73">
        <v>2</v>
      </c>
      <c r="K50" s="72" t="s">
        <v>99</v>
      </c>
      <c r="L50" s="73">
        <v>0</v>
      </c>
      <c r="M50" s="72"/>
      <c r="O50" s="109">
        <f t="shared" si="1"/>
        <v>1</v>
      </c>
      <c r="P50" s="109">
        <f t="shared" si="2"/>
        <v>2</v>
      </c>
      <c r="Q50" s="110">
        <f t="shared" si="3"/>
        <v>2</v>
      </c>
      <c r="R50" s="109">
        <f t="shared" si="4"/>
        <v>0</v>
      </c>
      <c r="S50" s="109">
        <f t="shared" si="5"/>
        <v>5</v>
      </c>
      <c r="T50">
        <f t="shared" si="6"/>
      </c>
    </row>
    <row r="51" spans="1:20" ht="25.5" customHeight="1" thickBot="1">
      <c r="A51" s="76" t="s">
        <v>52</v>
      </c>
      <c r="B51" s="77">
        <v>41</v>
      </c>
      <c r="C51" s="78">
        <v>3</v>
      </c>
      <c r="D51" s="103">
        <v>17</v>
      </c>
      <c r="E51" s="80">
        <f t="shared" si="0"/>
        <v>0.07317073170731707</v>
      </c>
      <c r="F51" s="81">
        <v>1</v>
      </c>
      <c r="G51" s="76" t="s">
        <v>69</v>
      </c>
      <c r="H51" s="77">
        <v>5</v>
      </c>
      <c r="I51" s="76" t="s">
        <v>141</v>
      </c>
      <c r="J51" s="77">
        <v>6</v>
      </c>
      <c r="K51" s="76" t="s">
        <v>121</v>
      </c>
      <c r="L51" s="77">
        <v>5</v>
      </c>
      <c r="M51" s="76" t="s">
        <v>142</v>
      </c>
      <c r="O51" s="109">
        <f t="shared" si="1"/>
        <v>1</v>
      </c>
      <c r="P51" s="109">
        <f t="shared" si="2"/>
        <v>5</v>
      </c>
      <c r="Q51" s="110">
        <f t="shared" si="3"/>
        <v>6</v>
      </c>
      <c r="R51" s="109">
        <f t="shared" si="4"/>
        <v>5</v>
      </c>
      <c r="S51" s="109">
        <f t="shared" si="5"/>
        <v>17</v>
      </c>
      <c r="T51">
        <f t="shared" si="6"/>
      </c>
    </row>
    <row r="52" spans="1:19" ht="13.5" customHeight="1" thickTop="1">
      <c r="A52" s="26" t="s">
        <v>53</v>
      </c>
      <c r="B52" s="23">
        <f>SUM(B5:B51)</f>
        <v>1784</v>
      </c>
      <c r="C52" s="20">
        <f>SUM(C5:C51)</f>
        <v>240</v>
      </c>
      <c r="D52" s="107">
        <f>SUM(D5:D51)</f>
        <v>483</v>
      </c>
      <c r="E52" s="9">
        <f t="shared" si="0"/>
        <v>0.13452914798206278</v>
      </c>
      <c r="F52" s="11">
        <f>SUM(F5:F51)</f>
        <v>7</v>
      </c>
      <c r="G52" s="8"/>
      <c r="H52" s="14">
        <f>SUM(H5:H51)</f>
        <v>172</v>
      </c>
      <c r="I52" s="29"/>
      <c r="J52" s="17">
        <f>SUM(J5:J51)</f>
        <v>240</v>
      </c>
      <c r="K52" s="2"/>
      <c r="L52" s="17">
        <f>SUM(L5:L51)</f>
        <v>60</v>
      </c>
      <c r="M52" s="2"/>
      <c r="N52" s="10">
        <f>H52+J52+L52</f>
        <v>472</v>
      </c>
      <c r="O52" s="109">
        <f>SUM(O5:O51)</f>
        <v>9</v>
      </c>
      <c r="P52" s="109">
        <f>SUM(P5:P51)</f>
        <v>173</v>
      </c>
      <c r="Q52" s="109">
        <f>SUM(Q5:Q51)</f>
        <v>241</v>
      </c>
      <c r="R52" s="109">
        <f>SUM(R5:R51)</f>
        <v>60</v>
      </c>
      <c r="S52" s="109">
        <f>SUM(O52:R52)</f>
        <v>483</v>
      </c>
    </row>
    <row r="53" spans="1:13" ht="13.5" customHeight="1">
      <c r="A53" s="48"/>
      <c r="B53" s="31"/>
      <c r="C53" s="32"/>
      <c r="D53" s="33"/>
      <c r="E53" s="34"/>
      <c r="F53" s="35"/>
      <c r="G53" s="45"/>
      <c r="H53" s="42"/>
      <c r="I53" s="46"/>
      <c r="J53" s="30"/>
      <c r="K53" s="47"/>
      <c r="L53" s="30"/>
      <c r="M53" s="47" t="s">
        <v>122</v>
      </c>
    </row>
    <row r="54" spans="1:13" ht="13.5" customHeight="1">
      <c r="A54" s="50"/>
      <c r="B54" s="43"/>
      <c r="C54" s="44"/>
      <c r="D54" s="111" t="s">
        <v>71</v>
      </c>
      <c r="E54" s="112"/>
      <c r="F54" s="112"/>
      <c r="G54" s="112"/>
      <c r="H54" s="112"/>
      <c r="I54" s="112"/>
      <c r="J54" s="112"/>
      <c r="K54" s="112"/>
      <c r="L54" s="112"/>
      <c r="M54" s="113"/>
    </row>
    <row r="55" spans="1:13" ht="15" customHeight="1">
      <c r="A55" s="51"/>
      <c r="B55" s="31"/>
      <c r="C55" s="32"/>
      <c r="D55" s="41"/>
      <c r="E55" s="34"/>
      <c r="F55" s="35"/>
      <c r="G55" s="39"/>
      <c r="H55" s="42"/>
      <c r="I55" s="46" t="s">
        <v>168</v>
      </c>
      <c r="J55" s="30"/>
      <c r="K55" s="36"/>
      <c r="L55" s="37"/>
      <c r="M55" s="38"/>
    </row>
    <row r="56" spans="1:13" ht="15" customHeight="1">
      <c r="A56" s="49"/>
      <c r="B56" s="52"/>
      <c r="C56" s="53"/>
      <c r="D56" s="54"/>
      <c r="E56" s="55"/>
      <c r="F56" s="56"/>
      <c r="G56" s="57"/>
      <c r="H56" s="58"/>
      <c r="I56" s="59"/>
      <c r="J56" s="60"/>
      <c r="K56" s="49"/>
      <c r="L56" s="61"/>
      <c r="M56" s="49"/>
    </row>
    <row r="57" spans="1:13" ht="15" customHeight="1">
      <c r="A57" s="50"/>
      <c r="B57" s="43"/>
      <c r="C57" s="44"/>
      <c r="D57" s="111" t="s">
        <v>72</v>
      </c>
      <c r="E57" s="112"/>
      <c r="F57" s="112"/>
      <c r="G57" s="112"/>
      <c r="H57" s="112"/>
      <c r="I57" s="112"/>
      <c r="J57" s="112"/>
      <c r="K57" s="112"/>
      <c r="L57" s="112"/>
      <c r="M57" s="113"/>
    </row>
    <row r="58" spans="1:13" ht="14.25">
      <c r="A58" s="51"/>
      <c r="B58" s="31" t="s">
        <v>55</v>
      </c>
      <c r="C58" s="32"/>
      <c r="D58" s="41"/>
      <c r="E58" s="34"/>
      <c r="F58" s="35"/>
      <c r="G58" s="39"/>
      <c r="H58" s="42"/>
      <c r="I58" s="46" t="s">
        <v>169</v>
      </c>
      <c r="J58" s="30"/>
      <c r="K58" s="36"/>
      <c r="L58" s="37"/>
      <c r="M58" s="38"/>
    </row>
  </sheetData>
  <sheetProtection/>
  <mergeCells count="3">
    <mergeCell ref="D3:M3"/>
    <mergeCell ref="D54:M54"/>
    <mergeCell ref="D57:M57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婦人青年2</dc:creator>
  <cp:keywords/>
  <dc:description/>
  <cp:lastModifiedBy>総務7</cp:lastModifiedBy>
  <cp:lastPrinted>2017-04-04T02:34:48Z</cp:lastPrinted>
  <dcterms:created xsi:type="dcterms:W3CDTF">2009-06-22T07:09:49Z</dcterms:created>
  <dcterms:modified xsi:type="dcterms:W3CDTF">2017-05-11T08:02:54Z</dcterms:modified>
  <cp:category/>
  <cp:version/>
  <cp:contentType/>
  <cp:contentStatus/>
</cp:coreProperties>
</file>